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0730" windowHeight="11640" activeTab="1"/>
  </bookViews>
  <sheets>
    <sheet name="AmecoCurrent" sheetId="1" r:id="rId1"/>
    <sheet name="WeightsFinal" sheetId="2" r:id="rId2"/>
  </sheets>
  <calcPr calcId="145621"/>
</workbook>
</file>

<file path=xl/calcChain.xml><?xml version="1.0" encoding="utf-8"?>
<calcChain xmlns="http://schemas.openxmlformats.org/spreadsheetml/2006/main">
  <c r="C2" i="2" l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1" i="2"/>
  <c r="G45" i="1" l="1"/>
  <c r="C43" i="1"/>
  <c r="C42" i="1"/>
  <c r="C41" i="1"/>
  <c r="D41" i="1" s="1"/>
  <c r="C40" i="1"/>
  <c r="C39" i="1"/>
  <c r="C38" i="1"/>
  <c r="C37" i="1"/>
  <c r="D37" i="1" s="1"/>
  <c r="C36" i="1"/>
  <c r="D36" i="1" s="1"/>
  <c r="K35" i="1"/>
  <c r="C35" i="1"/>
  <c r="K34" i="1"/>
  <c r="C34" i="1"/>
  <c r="D34" i="1" s="1"/>
  <c r="K33" i="1"/>
  <c r="C33" i="1"/>
  <c r="K32" i="1"/>
  <c r="C32" i="1"/>
  <c r="D32" i="1" s="1"/>
  <c r="K31" i="1"/>
  <c r="C31" i="1"/>
  <c r="K30" i="1"/>
  <c r="C30" i="1"/>
  <c r="D30" i="1" s="1"/>
  <c r="K29" i="1"/>
  <c r="C29" i="1"/>
  <c r="K28" i="1"/>
  <c r="C28" i="1"/>
  <c r="D28" i="1" s="1"/>
  <c r="K27" i="1"/>
  <c r="C27" i="1"/>
  <c r="K26" i="1"/>
  <c r="C26" i="1"/>
  <c r="D26" i="1" s="1"/>
  <c r="K25" i="1"/>
  <c r="C25" i="1"/>
  <c r="C44" i="1" s="1"/>
  <c r="L26" i="1" l="1"/>
  <c r="L30" i="1"/>
  <c r="L32" i="1"/>
  <c r="L34" i="1"/>
  <c r="D42" i="1"/>
  <c r="D40" i="1"/>
  <c r="D38" i="1"/>
  <c r="D27" i="1"/>
  <c r="D29" i="1"/>
  <c r="D31" i="1"/>
  <c r="D33" i="1"/>
  <c r="D35" i="1"/>
  <c r="L27" i="1"/>
  <c r="L29" i="1"/>
  <c r="L31" i="1"/>
  <c r="L35" i="1"/>
  <c r="D39" i="1"/>
  <c r="D43" i="1"/>
  <c r="K36" i="1"/>
  <c r="L28" i="1" s="1"/>
  <c r="D25" i="1"/>
  <c r="L33" i="1" l="1"/>
  <c r="L25" i="1"/>
</calcChain>
</file>

<file path=xl/sharedStrings.xml><?xml version="1.0" encoding="utf-8"?>
<sst xmlns="http://schemas.openxmlformats.org/spreadsheetml/2006/main" count="121" uniqueCount="43">
  <si>
    <t>AMECO RESULTS</t>
  </si>
  <si>
    <t>Gross domestic product at 2010 reference levels  (OVGD)</t>
  </si>
  <si>
    <t>Country</t>
  </si>
  <si>
    <t>Unit</t>
  </si>
  <si>
    <t>Belgium</t>
  </si>
  <si>
    <t>Mrd EURO-BEF</t>
  </si>
  <si>
    <t>Germany</t>
  </si>
  <si>
    <t>Mrd EURO-DEM</t>
  </si>
  <si>
    <t>Estonia</t>
  </si>
  <si>
    <t>Mrd EURO-EEK</t>
  </si>
  <si>
    <t>Ireland</t>
  </si>
  <si>
    <t>Mrd EURO-IEP</t>
  </si>
  <si>
    <t>Greece</t>
  </si>
  <si>
    <t>Mrd EURO-GRD</t>
  </si>
  <si>
    <t>Spain</t>
  </si>
  <si>
    <t>Mrd EURO-ESP</t>
  </si>
  <si>
    <t>France</t>
  </si>
  <si>
    <t>Mrd EURO-FRF</t>
  </si>
  <si>
    <t>Italy</t>
  </si>
  <si>
    <t>Mrd EURO-ITL</t>
  </si>
  <si>
    <t>Cyprus</t>
  </si>
  <si>
    <t>Mrd EURO-CYP</t>
  </si>
  <si>
    <t>Latvia</t>
  </si>
  <si>
    <t>Mrd EURO-LVL</t>
  </si>
  <si>
    <t>Lithuania</t>
  </si>
  <si>
    <t>Mrd EURO-LTL</t>
  </si>
  <si>
    <t>Luxembourg</t>
  </si>
  <si>
    <t>Mrd EURO-LUF</t>
  </si>
  <si>
    <t>Malta</t>
  </si>
  <si>
    <t>Mrd EURO-MTL</t>
  </si>
  <si>
    <t>Netherlands</t>
  </si>
  <si>
    <t>Mrd EURO-NLG</t>
  </si>
  <si>
    <t>Austria</t>
  </si>
  <si>
    <t>Mrd EURO-ATS</t>
  </si>
  <si>
    <t>Portugal</t>
  </si>
  <si>
    <t>Mrd EURO-PTE</t>
  </si>
  <si>
    <t>Slovenia</t>
  </si>
  <si>
    <t>Mrd EURO-SIT</t>
  </si>
  <si>
    <t>Slovakia</t>
  </si>
  <si>
    <t>Mrd EURO-SKK</t>
  </si>
  <si>
    <t>Finland</t>
  </si>
  <si>
    <t>Mrd EURO-FIM</t>
  </si>
  <si>
    <t>The Netherlands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</si>
</sst>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64" fontId="0" fillId="0" borderId="0" xfId="0" applyNumberFormat="1"/>
    <xf numFmtId="0" fontId="0" fillId="0" borderId="0" xfId="0" applyFont="1"/>
    <xf numFmtId="2" fontId="0" fillId="0" borderId="0" xfId="0" applyNumberFormat="1"/>
    <xf numFmtId="0" fontId="18" fillId="0" borderId="0" xfId="0" applyFon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opLeftCell="A20" workbookViewId="0">
      <selection activeCell="D25" sqref="D25:D43"/>
    </sheetView>
  </sheetViews>
  <sheetFormatPr defaultColWidth="11.42578125" defaultRowHeight="12.75" x14ac:dyDescent="0.2"/>
  <sheetData>
    <row r="1" spans="1:20" x14ac:dyDescent="0.2">
      <c r="A1" t="s">
        <v>0</v>
      </c>
    </row>
    <row r="3" spans="1:20" x14ac:dyDescent="0.2">
      <c r="A3" t="s">
        <v>1</v>
      </c>
    </row>
    <row r="4" spans="1:20" x14ac:dyDescent="0.2">
      <c r="A4" t="s">
        <v>2</v>
      </c>
      <c r="B4" t="s">
        <v>3</v>
      </c>
      <c r="C4">
        <v>2016</v>
      </c>
      <c r="D4">
        <v>2015</v>
      </c>
      <c r="E4">
        <v>2014</v>
      </c>
      <c r="F4">
        <v>2013</v>
      </c>
      <c r="G4">
        <v>2012</v>
      </c>
      <c r="H4">
        <v>2011</v>
      </c>
      <c r="I4">
        <v>2010</v>
      </c>
      <c r="J4">
        <v>2009</v>
      </c>
      <c r="K4">
        <v>2008</v>
      </c>
      <c r="L4">
        <v>2007</v>
      </c>
      <c r="M4">
        <v>2006</v>
      </c>
      <c r="N4">
        <v>2005</v>
      </c>
      <c r="O4">
        <v>2004</v>
      </c>
      <c r="P4">
        <v>2003</v>
      </c>
      <c r="Q4">
        <v>2002</v>
      </c>
      <c r="R4">
        <v>2001</v>
      </c>
      <c r="S4">
        <v>2000</v>
      </c>
      <c r="T4">
        <v>1999</v>
      </c>
    </row>
    <row r="5" spans="1:20" x14ac:dyDescent="0.2">
      <c r="A5" t="s">
        <v>4</v>
      </c>
      <c r="B5" t="s">
        <v>5</v>
      </c>
      <c r="C5">
        <v>388.4744</v>
      </c>
      <c r="D5">
        <v>383.74020000000002</v>
      </c>
      <c r="E5">
        <v>378.06830000000002</v>
      </c>
      <c r="F5">
        <v>371.92</v>
      </c>
      <c r="G5">
        <v>372.17</v>
      </c>
      <c r="H5">
        <v>371.66039999999998</v>
      </c>
      <c r="I5">
        <v>365.10050000000001</v>
      </c>
      <c r="J5">
        <v>355.51940000000002</v>
      </c>
      <c r="K5">
        <v>363.8331</v>
      </c>
      <c r="L5">
        <v>361.13479999999998</v>
      </c>
      <c r="M5">
        <v>349.26830000000001</v>
      </c>
      <c r="N5">
        <v>340.75170000000003</v>
      </c>
      <c r="O5">
        <v>333.76190000000003</v>
      </c>
      <c r="P5">
        <v>322.05560000000003</v>
      </c>
      <c r="Q5">
        <v>319.58089999999999</v>
      </c>
      <c r="R5">
        <v>313.99020000000002</v>
      </c>
      <c r="S5">
        <v>311.46249999999998</v>
      </c>
      <c r="T5">
        <v>300.5419</v>
      </c>
    </row>
    <row r="6" spans="1:20" x14ac:dyDescent="0.2">
      <c r="A6" t="s">
        <v>6</v>
      </c>
      <c r="B6" t="s">
        <v>7</v>
      </c>
      <c r="C6">
        <v>2845.2249999999999</v>
      </c>
      <c r="D6">
        <v>2791.1089999999999</v>
      </c>
      <c r="E6">
        <v>2743.8939999999998</v>
      </c>
      <c r="F6">
        <v>2700.8069999999998</v>
      </c>
      <c r="G6">
        <v>2687.6489999999999</v>
      </c>
      <c r="H6">
        <v>2674.49</v>
      </c>
      <c r="I6">
        <v>2580.06</v>
      </c>
      <c r="J6">
        <v>2478.922</v>
      </c>
      <c r="K6">
        <v>2626.5010000000002</v>
      </c>
      <c r="L6">
        <v>2598.3780000000002</v>
      </c>
      <c r="M6">
        <v>2516.3330000000001</v>
      </c>
      <c r="N6">
        <v>2426.5459999999998</v>
      </c>
      <c r="O6">
        <v>2409.518</v>
      </c>
      <c r="P6">
        <v>2381.6529999999998</v>
      </c>
      <c r="Q6">
        <v>2398.6819999999998</v>
      </c>
      <c r="R6">
        <v>2398.6819999999998</v>
      </c>
      <c r="S6">
        <v>2358.6909999999998</v>
      </c>
      <c r="T6">
        <v>2290.835</v>
      </c>
    </row>
    <row r="7" spans="1:20" x14ac:dyDescent="0.2">
      <c r="A7" t="s">
        <v>8</v>
      </c>
      <c r="B7" t="s">
        <v>9</v>
      </c>
      <c r="C7">
        <v>17.671600000000002</v>
      </c>
      <c r="D7">
        <v>17.471959999999999</v>
      </c>
      <c r="E7">
        <v>17.223220000000001</v>
      </c>
      <c r="F7">
        <v>16.75037</v>
      </c>
      <c r="G7">
        <v>16.516629999999999</v>
      </c>
      <c r="H7">
        <v>15.83459</v>
      </c>
      <c r="I7">
        <v>14.716530000000001</v>
      </c>
      <c r="J7">
        <v>14.39142</v>
      </c>
      <c r="K7">
        <v>16.876359999999998</v>
      </c>
      <c r="L7">
        <v>17.84338</v>
      </c>
      <c r="M7">
        <v>16.56026</v>
      </c>
      <c r="N7">
        <v>15.017659999999999</v>
      </c>
      <c r="O7">
        <v>13.730589999999999</v>
      </c>
      <c r="P7">
        <v>12.91747</v>
      </c>
      <c r="Q7">
        <v>12.02563</v>
      </c>
      <c r="R7">
        <v>11.33677</v>
      </c>
      <c r="S7">
        <v>10.662000000000001</v>
      </c>
      <c r="T7">
        <v>9.6429299999999998</v>
      </c>
    </row>
    <row r="8" spans="1:20" x14ac:dyDescent="0.2">
      <c r="A8" t="s">
        <v>10</v>
      </c>
      <c r="B8" t="s">
        <v>11</v>
      </c>
      <c r="C8">
        <v>238.1199</v>
      </c>
      <c r="D8">
        <v>228.76689999999999</v>
      </c>
      <c r="E8">
        <v>181.16409999999999</v>
      </c>
      <c r="F8">
        <v>167.02950000000001</v>
      </c>
      <c r="G8">
        <v>165.2141</v>
      </c>
      <c r="H8">
        <v>167.0565</v>
      </c>
      <c r="I8">
        <v>167.12430000000001</v>
      </c>
      <c r="J8">
        <v>163.79349999999999</v>
      </c>
      <c r="K8">
        <v>171.6285</v>
      </c>
      <c r="L8">
        <v>179.47790000000001</v>
      </c>
      <c r="M8">
        <v>172.91309999999999</v>
      </c>
      <c r="N8">
        <v>163.33179999999999</v>
      </c>
      <c r="O8">
        <v>154.4273</v>
      </c>
      <c r="P8">
        <v>144.69659999999999</v>
      </c>
      <c r="Q8">
        <v>139.5701</v>
      </c>
      <c r="R8">
        <v>132.19749999999999</v>
      </c>
      <c r="S8">
        <v>124.65349999999999</v>
      </c>
      <c r="T8">
        <v>113.4128</v>
      </c>
    </row>
    <row r="9" spans="1:20" x14ac:dyDescent="0.2">
      <c r="A9" t="s">
        <v>12</v>
      </c>
      <c r="B9" t="s">
        <v>13</v>
      </c>
      <c r="C9">
        <v>183.9331</v>
      </c>
      <c r="D9">
        <v>184.46809999999999</v>
      </c>
      <c r="E9">
        <v>184.8733</v>
      </c>
      <c r="F9">
        <v>184.22319999999999</v>
      </c>
      <c r="G9">
        <v>190.3947</v>
      </c>
      <c r="H9">
        <v>205.38910000000001</v>
      </c>
      <c r="I9">
        <v>226.03149999999999</v>
      </c>
      <c r="J9">
        <v>239.1337</v>
      </c>
      <c r="K9">
        <v>249.88040000000001</v>
      </c>
      <c r="L9">
        <v>250.72069999999999</v>
      </c>
      <c r="M9">
        <v>242.77289999999999</v>
      </c>
      <c r="N9">
        <v>229.78450000000001</v>
      </c>
      <c r="O9">
        <v>228.416</v>
      </c>
      <c r="P9">
        <v>217.4127</v>
      </c>
      <c r="Q9">
        <v>205.50470000000001</v>
      </c>
      <c r="R9">
        <v>197.7473</v>
      </c>
      <c r="S9">
        <v>189.90129999999999</v>
      </c>
      <c r="T9">
        <v>182.73840000000001</v>
      </c>
    </row>
    <row r="10" spans="1:20" x14ac:dyDescent="0.2">
      <c r="A10" t="s">
        <v>14</v>
      </c>
      <c r="B10" t="s">
        <v>15</v>
      </c>
      <c r="C10">
        <v>1102.444</v>
      </c>
      <c r="D10">
        <v>1068.2829999999999</v>
      </c>
      <c r="E10">
        <v>1035.1110000000001</v>
      </c>
      <c r="F10">
        <v>1021.0309999999999</v>
      </c>
      <c r="G10">
        <v>1038.751</v>
      </c>
      <c r="H10">
        <v>1070.1030000000001</v>
      </c>
      <c r="I10">
        <v>1080.913</v>
      </c>
      <c r="J10">
        <v>1080.7639999999999</v>
      </c>
      <c r="K10">
        <v>1120.82</v>
      </c>
      <c r="L10">
        <v>1108.45</v>
      </c>
      <c r="M10">
        <v>1068.191</v>
      </c>
      <c r="N10">
        <v>1025.3900000000001</v>
      </c>
      <c r="O10">
        <v>988.58399999999995</v>
      </c>
      <c r="P10">
        <v>958.23900000000003</v>
      </c>
      <c r="Q10">
        <v>928.63800000000003</v>
      </c>
      <c r="R10">
        <v>902.64400000000001</v>
      </c>
      <c r="S10">
        <v>867.91800000000001</v>
      </c>
      <c r="T10">
        <v>824.31899999999996</v>
      </c>
    </row>
    <row r="11" spans="1:20" x14ac:dyDescent="0.2">
      <c r="A11" t="s">
        <v>16</v>
      </c>
      <c r="B11" t="s">
        <v>17</v>
      </c>
      <c r="C11">
        <v>2121.2629999999999</v>
      </c>
      <c r="D11">
        <v>2094.982</v>
      </c>
      <c r="E11">
        <v>2068.6239999999998</v>
      </c>
      <c r="F11">
        <v>2055.538</v>
      </c>
      <c r="G11">
        <v>2043.761</v>
      </c>
      <c r="H11">
        <v>2040.0340000000001</v>
      </c>
      <c r="I11">
        <v>1998.481</v>
      </c>
      <c r="J11">
        <v>1959.9549999999999</v>
      </c>
      <c r="K11">
        <v>2019.3510000000001</v>
      </c>
      <c r="L11">
        <v>2015.415</v>
      </c>
      <c r="M11">
        <v>1968.9190000000001</v>
      </c>
      <c r="N11">
        <v>1923.2429999999999</v>
      </c>
      <c r="O11">
        <v>1892.8119999999999</v>
      </c>
      <c r="P11">
        <v>1841.5</v>
      </c>
      <c r="Q11">
        <v>1826.5309999999999</v>
      </c>
      <c r="R11">
        <v>1806.328</v>
      </c>
      <c r="S11">
        <v>1771.701</v>
      </c>
      <c r="T11">
        <v>1705.606</v>
      </c>
    </row>
    <row r="12" spans="1:20" x14ac:dyDescent="0.2">
      <c r="A12" t="s">
        <v>18</v>
      </c>
      <c r="B12" t="s">
        <v>19</v>
      </c>
      <c r="C12">
        <v>1564.875</v>
      </c>
      <c r="D12">
        <v>1553.876</v>
      </c>
      <c r="E12">
        <v>1542.588</v>
      </c>
      <c r="F12">
        <v>1541.172</v>
      </c>
      <c r="G12">
        <v>1568.2739999999999</v>
      </c>
      <c r="H12">
        <v>1613.7670000000001</v>
      </c>
      <c r="I12">
        <v>1604.5150000000001</v>
      </c>
      <c r="J12">
        <v>1577.903</v>
      </c>
      <c r="K12">
        <v>1669.421</v>
      </c>
      <c r="L12">
        <v>1687.143</v>
      </c>
      <c r="M12">
        <v>1662.6379999999999</v>
      </c>
      <c r="N12">
        <v>1629.932</v>
      </c>
      <c r="O12">
        <v>1614.5989999999999</v>
      </c>
      <c r="P12">
        <v>1589.4549999999999</v>
      </c>
      <c r="Q12">
        <v>1587.0530000000001</v>
      </c>
      <c r="R12">
        <v>1583.1179999999999</v>
      </c>
      <c r="S12">
        <v>1555.5509999999999</v>
      </c>
      <c r="T12">
        <v>1499.903</v>
      </c>
    </row>
    <row r="13" spans="1:20" x14ac:dyDescent="0.2">
      <c r="A13" t="s">
        <v>20</v>
      </c>
      <c r="B13" t="s">
        <v>21</v>
      </c>
      <c r="C13">
        <v>18.147010000000002</v>
      </c>
      <c r="D13">
        <v>17.65551</v>
      </c>
      <c r="E13">
        <v>17.363980000000002</v>
      </c>
      <c r="F13">
        <v>17.633929999999999</v>
      </c>
      <c r="G13">
        <v>18.750060000000001</v>
      </c>
      <c r="H13">
        <v>19.36149</v>
      </c>
      <c r="I13">
        <v>19.299499999999998</v>
      </c>
      <c r="J13">
        <v>19.04843</v>
      </c>
      <c r="K13">
        <v>19.39228</v>
      </c>
      <c r="L13">
        <v>18.670850000000002</v>
      </c>
      <c r="M13">
        <v>17.81212</v>
      </c>
      <c r="N13">
        <v>17.043410000000002</v>
      </c>
      <c r="O13">
        <v>16.431550000000001</v>
      </c>
      <c r="P13">
        <v>15.7133</v>
      </c>
      <c r="Q13">
        <v>15.33371</v>
      </c>
      <c r="R13">
        <v>14.829689999999999</v>
      </c>
      <c r="S13">
        <v>14.3141</v>
      </c>
      <c r="T13">
        <v>13.539210000000001</v>
      </c>
    </row>
    <row r="14" spans="1:20" x14ac:dyDescent="0.2">
      <c r="A14" t="s">
        <v>22</v>
      </c>
      <c r="B14" t="s">
        <v>23</v>
      </c>
      <c r="C14">
        <v>21.78368</v>
      </c>
      <c r="D14">
        <v>21.386310000000002</v>
      </c>
      <c r="E14">
        <v>20.816289999999999</v>
      </c>
      <c r="F14">
        <v>20.38824</v>
      </c>
      <c r="G14">
        <v>19.813949999999998</v>
      </c>
      <c r="H14">
        <v>19.052040000000002</v>
      </c>
      <c r="I14">
        <v>17.93788</v>
      </c>
      <c r="J14">
        <v>18.644439999999999</v>
      </c>
      <c r="K14">
        <v>21.763660000000002</v>
      </c>
      <c r="L14">
        <v>22.578499999999998</v>
      </c>
      <c r="M14">
        <v>20.535360000000001</v>
      </c>
      <c r="N14">
        <v>18.353269999999998</v>
      </c>
      <c r="O14">
        <v>16.579730000000001</v>
      </c>
      <c r="P14">
        <v>15.30405</v>
      </c>
      <c r="Q14">
        <v>14.114129999999999</v>
      </c>
      <c r="R14">
        <v>13.178089999999999</v>
      </c>
      <c r="S14">
        <v>12.37829</v>
      </c>
      <c r="T14">
        <v>11.74334</v>
      </c>
    </row>
    <row r="15" spans="1:20" x14ac:dyDescent="0.2">
      <c r="A15" t="s">
        <v>24</v>
      </c>
      <c r="B15" t="s">
        <v>25</v>
      </c>
      <c r="C15">
        <v>34.328749999999999</v>
      </c>
      <c r="D15">
        <v>33.649839999999998</v>
      </c>
      <c r="E15">
        <v>33.061810000000001</v>
      </c>
      <c r="F15">
        <v>31.945319999999999</v>
      </c>
      <c r="G15">
        <v>30.863009999999999</v>
      </c>
      <c r="H15">
        <v>29.72315</v>
      </c>
      <c r="I15">
        <v>28.027660000000001</v>
      </c>
      <c r="J15">
        <v>27.575469999999999</v>
      </c>
      <c r="K15">
        <v>32.370959999999997</v>
      </c>
      <c r="L15">
        <v>31.542010000000001</v>
      </c>
      <c r="M15">
        <v>28.393979999999999</v>
      </c>
      <c r="N15">
        <v>26.43601</v>
      </c>
      <c r="O15">
        <v>24.539729999999999</v>
      </c>
      <c r="P15">
        <v>23.031169999999999</v>
      </c>
      <c r="Q15">
        <v>20.83541</v>
      </c>
      <c r="R15">
        <v>19.515989999999999</v>
      </c>
      <c r="S15">
        <v>18.32067</v>
      </c>
      <c r="T15">
        <v>17.644590000000001</v>
      </c>
    </row>
    <row r="16" spans="1:20" x14ac:dyDescent="0.2">
      <c r="A16" t="s">
        <v>26</v>
      </c>
      <c r="B16" t="s">
        <v>27</v>
      </c>
      <c r="C16">
        <v>47.674950000000003</v>
      </c>
      <c r="D16">
        <v>46.030920000000002</v>
      </c>
      <c r="E16">
        <v>44.460419999999999</v>
      </c>
      <c r="F16">
        <v>42.462069999999997</v>
      </c>
      <c r="G16">
        <v>40.752780000000001</v>
      </c>
      <c r="H16">
        <v>40.750439999999998</v>
      </c>
      <c r="I16">
        <v>39.946579999999997</v>
      </c>
      <c r="J16">
        <v>37.765549999999998</v>
      </c>
      <c r="K16">
        <v>39.911569999999998</v>
      </c>
      <c r="L16">
        <v>40.250900000000001</v>
      </c>
      <c r="M16">
        <v>37.133380000000002</v>
      </c>
      <c r="N16">
        <v>35.327889999999996</v>
      </c>
      <c r="O16">
        <v>34.226979999999998</v>
      </c>
      <c r="P16">
        <v>32.780940000000001</v>
      </c>
      <c r="Q16">
        <v>32.329099999999997</v>
      </c>
      <c r="R16">
        <v>31.199449999999999</v>
      </c>
      <c r="S16">
        <v>29.831679999999999</v>
      </c>
      <c r="T16">
        <v>27.252030000000001</v>
      </c>
    </row>
    <row r="17" spans="1:20" x14ac:dyDescent="0.2">
      <c r="A17" t="s">
        <v>28</v>
      </c>
      <c r="B17" t="s">
        <v>29</v>
      </c>
      <c r="C17">
        <v>8.2553070000000002</v>
      </c>
      <c r="D17">
        <v>7.9301700000000004</v>
      </c>
      <c r="E17">
        <v>7.4703900000000001</v>
      </c>
      <c r="F17">
        <v>7.2204800000000002</v>
      </c>
      <c r="G17">
        <v>6.9113800000000003</v>
      </c>
      <c r="H17">
        <v>6.7198399999999996</v>
      </c>
      <c r="I17">
        <v>6.5995100000000004</v>
      </c>
      <c r="J17">
        <v>6.3736800000000002</v>
      </c>
      <c r="K17">
        <v>6.5345800000000001</v>
      </c>
      <c r="L17">
        <v>6.3229800000000003</v>
      </c>
      <c r="M17">
        <v>6.0805800000000003</v>
      </c>
      <c r="N17">
        <v>5.9714400000000003</v>
      </c>
      <c r="O17">
        <v>5.7536500000000004</v>
      </c>
      <c r="P17">
        <v>5.7283299999999997</v>
      </c>
      <c r="Q17">
        <v>5.5862100000000003</v>
      </c>
      <c r="R17">
        <v>5.4244300000000001</v>
      </c>
      <c r="S17">
        <v>5.3916399999999998</v>
      </c>
      <c r="T17">
        <v>5.0666979999999997</v>
      </c>
    </row>
    <row r="18" spans="1:20" x14ac:dyDescent="0.2">
      <c r="A18" t="s">
        <v>30</v>
      </c>
      <c r="B18" t="s">
        <v>31</v>
      </c>
      <c r="C18">
        <v>666.44949999999994</v>
      </c>
      <c r="D18">
        <v>655.57370000000003</v>
      </c>
      <c r="E18">
        <v>643.02369999999996</v>
      </c>
      <c r="F18">
        <v>634.02250000000004</v>
      </c>
      <c r="G18">
        <v>635.23159999999996</v>
      </c>
      <c r="H18">
        <v>642.01800000000003</v>
      </c>
      <c r="I18">
        <v>631.51199999999994</v>
      </c>
      <c r="J18">
        <v>622.77660000000003</v>
      </c>
      <c r="K18">
        <v>647.15880000000004</v>
      </c>
      <c r="L18">
        <v>636.34690000000001</v>
      </c>
      <c r="M18">
        <v>613.65120000000002</v>
      </c>
      <c r="N18">
        <v>592.79290000000003</v>
      </c>
      <c r="O18">
        <v>580.25720000000001</v>
      </c>
      <c r="P18">
        <v>568.70839999999998</v>
      </c>
      <c r="Q18">
        <v>567.09829999999999</v>
      </c>
      <c r="R18">
        <v>566.51130000000001</v>
      </c>
      <c r="S18">
        <v>554.72739999999999</v>
      </c>
      <c r="T18">
        <v>532.16999999999996</v>
      </c>
    </row>
    <row r="19" spans="1:20" x14ac:dyDescent="0.2">
      <c r="A19" t="s">
        <v>32</v>
      </c>
      <c r="B19" t="s">
        <v>33</v>
      </c>
      <c r="C19">
        <v>315.10590000000002</v>
      </c>
      <c r="D19">
        <v>310.47039999999998</v>
      </c>
      <c r="E19">
        <v>307.50889999999998</v>
      </c>
      <c r="F19">
        <v>305.53859999999997</v>
      </c>
      <c r="G19">
        <v>305.15949999999998</v>
      </c>
      <c r="H19">
        <v>302.9006</v>
      </c>
      <c r="I19">
        <v>294.6275</v>
      </c>
      <c r="J19">
        <v>289.05259999999998</v>
      </c>
      <c r="K19">
        <v>300.4676</v>
      </c>
      <c r="L19">
        <v>295.88940000000002</v>
      </c>
      <c r="M19">
        <v>285.54829999999998</v>
      </c>
      <c r="N19">
        <v>276.29020000000003</v>
      </c>
      <c r="O19">
        <v>270.49970000000002</v>
      </c>
      <c r="P19">
        <v>263.37349999999998</v>
      </c>
      <c r="Q19">
        <v>261.39690000000002</v>
      </c>
      <c r="R19">
        <v>257.13909999999998</v>
      </c>
      <c r="S19">
        <v>253.71260000000001</v>
      </c>
      <c r="T19">
        <v>245.4451</v>
      </c>
    </row>
    <row r="20" spans="1:20" x14ac:dyDescent="0.2">
      <c r="A20" t="s">
        <v>34</v>
      </c>
      <c r="B20" t="s">
        <v>35</v>
      </c>
      <c r="C20">
        <v>173.40299999999999</v>
      </c>
      <c r="D20">
        <v>171.8064</v>
      </c>
      <c r="E20">
        <v>169.10810000000001</v>
      </c>
      <c r="F20">
        <v>167.6112</v>
      </c>
      <c r="G20">
        <v>169.52709999999999</v>
      </c>
      <c r="H20">
        <v>176.64279999999999</v>
      </c>
      <c r="I20">
        <v>179.9298</v>
      </c>
      <c r="J20">
        <v>176.5772</v>
      </c>
      <c r="K20">
        <v>181.99719999999999</v>
      </c>
      <c r="L20">
        <v>181.6353</v>
      </c>
      <c r="M20">
        <v>177.21899999999999</v>
      </c>
      <c r="N20">
        <v>174.50880000000001</v>
      </c>
      <c r="O20">
        <v>173.1808</v>
      </c>
      <c r="P20">
        <v>170.0993</v>
      </c>
      <c r="Q20">
        <v>171.70339999999999</v>
      </c>
      <c r="R20">
        <v>170.39340000000001</v>
      </c>
      <c r="S20">
        <v>167.14529999999999</v>
      </c>
      <c r="T20">
        <v>161.04570000000001</v>
      </c>
    </row>
    <row r="21" spans="1:20" x14ac:dyDescent="0.2">
      <c r="A21" t="s">
        <v>36</v>
      </c>
      <c r="B21" t="s">
        <v>37</v>
      </c>
      <c r="C21">
        <v>37.872750000000003</v>
      </c>
      <c r="D21">
        <v>37.050440000000002</v>
      </c>
      <c r="E21">
        <v>36.211550000000003</v>
      </c>
      <c r="F21">
        <v>35.120609999999999</v>
      </c>
      <c r="G21">
        <v>35.506529999999998</v>
      </c>
      <c r="H21">
        <v>36.487839999999998</v>
      </c>
      <c r="I21">
        <v>36.252429999999997</v>
      </c>
      <c r="J21">
        <v>35.809199999999997</v>
      </c>
      <c r="K21">
        <v>38.837470000000003</v>
      </c>
      <c r="L21">
        <v>37.596719999999998</v>
      </c>
      <c r="M21">
        <v>35.156300000000002</v>
      </c>
      <c r="N21">
        <v>33.274299999999997</v>
      </c>
      <c r="O21">
        <v>31.993600000000001</v>
      </c>
      <c r="P21">
        <v>30.659369999999999</v>
      </c>
      <c r="Q21">
        <v>29.812080000000002</v>
      </c>
      <c r="R21">
        <v>28.710650000000001</v>
      </c>
      <c r="S21">
        <v>27.88813</v>
      </c>
      <c r="T21">
        <v>26.775490000000001</v>
      </c>
    </row>
    <row r="22" spans="1:20" x14ac:dyDescent="0.2">
      <c r="A22" t="s">
        <v>38</v>
      </c>
      <c r="B22" t="s">
        <v>39</v>
      </c>
      <c r="C22">
        <v>78.937610000000006</v>
      </c>
      <c r="D22">
        <v>76.346630000000005</v>
      </c>
      <c r="E22">
        <v>73.529650000000004</v>
      </c>
      <c r="F22">
        <v>71.686689999999999</v>
      </c>
      <c r="G22">
        <v>70.633780000000002</v>
      </c>
      <c r="H22">
        <v>69.48236</v>
      </c>
      <c r="I22">
        <v>67.577290000000005</v>
      </c>
      <c r="J22">
        <v>64.333770000000001</v>
      </c>
      <c r="K22">
        <v>68.022300000000001</v>
      </c>
      <c r="L22">
        <v>64.396889999999999</v>
      </c>
      <c r="M22">
        <v>58.120150000000002</v>
      </c>
      <c r="N22">
        <v>53.590229999999998</v>
      </c>
      <c r="O22">
        <v>50.201180000000001</v>
      </c>
      <c r="P22">
        <v>47.693089999999998</v>
      </c>
      <c r="Q22">
        <v>45.241570000000003</v>
      </c>
      <c r="R22">
        <v>43.283929999999998</v>
      </c>
      <c r="S22">
        <v>41.89452</v>
      </c>
      <c r="T22">
        <v>41.39358</v>
      </c>
    </row>
    <row r="23" spans="1:20" x14ac:dyDescent="0.2">
      <c r="A23" t="s">
        <v>40</v>
      </c>
      <c r="B23" t="s">
        <v>41</v>
      </c>
      <c r="C23">
        <v>188.3349</v>
      </c>
      <c r="D23">
        <v>186.80099999999999</v>
      </c>
      <c r="E23">
        <v>186.40899999999999</v>
      </c>
      <c r="F23">
        <v>187.739</v>
      </c>
      <c r="G23">
        <v>189.173</v>
      </c>
      <c r="H23">
        <v>191.91</v>
      </c>
      <c r="I23">
        <v>187.1</v>
      </c>
      <c r="J23">
        <v>181.66399999999999</v>
      </c>
      <c r="K23">
        <v>198.04</v>
      </c>
      <c r="L23">
        <v>196.62299999999999</v>
      </c>
      <c r="M23">
        <v>186.93100000000001</v>
      </c>
      <c r="N23">
        <v>179.64599999999999</v>
      </c>
      <c r="O23">
        <v>174.78700000000001</v>
      </c>
      <c r="P23">
        <v>168.184</v>
      </c>
      <c r="Q23">
        <v>164.89599999999999</v>
      </c>
      <c r="R23">
        <v>162.17099999999999</v>
      </c>
      <c r="S23">
        <v>158.09100000000001</v>
      </c>
      <c r="T23">
        <v>149.65799999999999</v>
      </c>
    </row>
    <row r="25" spans="1:20" x14ac:dyDescent="0.2">
      <c r="A25" t="s">
        <v>4</v>
      </c>
      <c r="C25">
        <f t="shared" ref="C25:C43" si="0">AVERAGE(C5:T5)</f>
        <v>350.1685611111111</v>
      </c>
      <c r="D25">
        <f t="shared" ref="D25:D43" si="1">C25/C$44</f>
        <v>3.7643611290662612E-2</v>
      </c>
      <c r="F25" t="s">
        <v>4</v>
      </c>
      <c r="G25" s="1">
        <v>3.7643611290662612E-2</v>
      </c>
      <c r="I25" t="s">
        <v>4</v>
      </c>
      <c r="K25">
        <f>AVERAGE(K5:AB5)</f>
        <v>331.63809000000003</v>
      </c>
      <c r="L25">
        <f t="shared" ref="L25:L35" si="2">K25/K$36</f>
        <v>3.7645959571845647E-2</v>
      </c>
      <c r="N25" t="s">
        <v>4</v>
      </c>
      <c r="O25">
        <v>3.7645959571845647E-2</v>
      </c>
    </row>
    <row r="26" spans="1:20" x14ac:dyDescent="0.2">
      <c r="A26" t="s">
        <v>6</v>
      </c>
      <c r="C26">
        <f t="shared" si="0"/>
        <v>2550.4430555555555</v>
      </c>
      <c r="D26">
        <f t="shared" si="1"/>
        <v>0.27417620444754642</v>
      </c>
      <c r="F26" t="s">
        <v>6</v>
      </c>
      <c r="G26" s="1">
        <v>0.27417620444754642</v>
      </c>
      <c r="I26" t="s">
        <v>6</v>
      </c>
      <c r="K26">
        <f>AVERAGE(K6:AB6)</f>
        <v>2440.5819000000001</v>
      </c>
      <c r="L26">
        <f t="shared" si="2"/>
        <v>0.27704310906861823</v>
      </c>
      <c r="N26" t="s">
        <v>6</v>
      </c>
      <c r="O26">
        <v>0.27704310906861823</v>
      </c>
    </row>
    <row r="27" spans="1:20" x14ac:dyDescent="0.2">
      <c r="A27" t="s">
        <v>8</v>
      </c>
      <c r="C27">
        <f t="shared" si="0"/>
        <v>14.843853888888889</v>
      </c>
      <c r="D27">
        <f t="shared" si="1"/>
        <v>1.5957351056179485E-3</v>
      </c>
      <c r="F27" t="s">
        <v>8</v>
      </c>
      <c r="G27" s="1">
        <v>1.5957351056179485E-3</v>
      </c>
      <c r="I27" t="s">
        <v>10</v>
      </c>
      <c r="K27">
        <f>AVERAGE(K8:AB8)</f>
        <v>149.63091</v>
      </c>
      <c r="L27">
        <f t="shared" si="2"/>
        <v>1.6985380625483864E-2</v>
      </c>
      <c r="N27" t="s">
        <v>10</v>
      </c>
      <c r="O27">
        <v>1.6985380625483864E-2</v>
      </c>
    </row>
    <row r="28" spans="1:20" x14ac:dyDescent="0.2">
      <c r="A28" t="s">
        <v>10</v>
      </c>
      <c r="C28">
        <f t="shared" si="0"/>
        <v>165.25432777777777</v>
      </c>
      <c r="D28">
        <f t="shared" si="1"/>
        <v>1.7765071939146813E-2</v>
      </c>
      <c r="F28" t="s">
        <v>10</v>
      </c>
      <c r="G28" s="1">
        <v>1.7765071939146813E-2</v>
      </c>
      <c r="I28" t="s">
        <v>12</v>
      </c>
      <c r="K28">
        <f>AVERAGE(K9:AB9)</f>
        <v>219.48789000000002</v>
      </c>
      <c r="L28">
        <f t="shared" si="2"/>
        <v>2.4915208724817176E-2</v>
      </c>
      <c r="N28" t="s">
        <v>12</v>
      </c>
      <c r="O28">
        <v>2.4915208724817176E-2</v>
      </c>
    </row>
    <row r="29" spans="1:20" x14ac:dyDescent="0.2">
      <c r="A29" t="s">
        <v>12</v>
      </c>
      <c r="C29">
        <f t="shared" si="0"/>
        <v>210.74031111111114</v>
      </c>
      <c r="D29">
        <f t="shared" si="1"/>
        <v>2.2654878923361616E-2</v>
      </c>
      <c r="F29" t="s">
        <v>12</v>
      </c>
      <c r="G29" s="1">
        <v>2.2654878923361616E-2</v>
      </c>
      <c r="I29" t="s">
        <v>14</v>
      </c>
      <c r="K29">
        <f>AVERAGE(K10:AB10)</f>
        <v>979.31930000000011</v>
      </c>
      <c r="L29">
        <f t="shared" si="2"/>
        <v>0.11116761279058199</v>
      </c>
      <c r="N29" t="s">
        <v>14</v>
      </c>
      <c r="O29">
        <v>0.11116761279058199</v>
      </c>
    </row>
    <row r="30" spans="1:20" x14ac:dyDescent="0.2">
      <c r="A30" t="s">
        <v>14</v>
      </c>
      <c r="C30">
        <f t="shared" si="0"/>
        <v>1016.1440555555556</v>
      </c>
      <c r="D30">
        <f t="shared" si="1"/>
        <v>0.10923691070745033</v>
      </c>
      <c r="F30" t="s">
        <v>14</v>
      </c>
      <c r="G30" s="1">
        <v>0.10923691070745033</v>
      </c>
      <c r="I30" t="s">
        <v>16</v>
      </c>
      <c r="K30">
        <f>AVERAGE(K11:AB11)</f>
        <v>1877.1405999999999</v>
      </c>
      <c r="L30">
        <f t="shared" si="2"/>
        <v>0.21308396492776227</v>
      </c>
      <c r="N30" t="s">
        <v>16</v>
      </c>
      <c r="O30">
        <v>0.21308396492776227</v>
      </c>
    </row>
    <row r="31" spans="1:20" x14ac:dyDescent="0.2">
      <c r="A31" t="s">
        <v>16</v>
      </c>
      <c r="C31">
        <f t="shared" si="0"/>
        <v>1953.0024444444441</v>
      </c>
      <c r="D31">
        <f t="shared" si="1"/>
        <v>0.20995050108182819</v>
      </c>
      <c r="F31" t="s">
        <v>16</v>
      </c>
      <c r="G31" s="1">
        <v>0.20995050108182819</v>
      </c>
      <c r="I31" t="s">
        <v>18</v>
      </c>
      <c r="K31">
        <f>AVERAGE(K12:AB12)</f>
        <v>1607.8813</v>
      </c>
      <c r="L31">
        <f t="shared" si="2"/>
        <v>0.18251894532418342</v>
      </c>
      <c r="N31" t="s">
        <v>18</v>
      </c>
      <c r="O31">
        <v>0.18251894532418342</v>
      </c>
      <c r="Q31" s="2"/>
    </row>
    <row r="32" spans="1:20" x14ac:dyDescent="0.2">
      <c r="A32" t="s">
        <v>18</v>
      </c>
      <c r="C32">
        <f t="shared" si="0"/>
        <v>1591.4323888888885</v>
      </c>
      <c r="D32">
        <f t="shared" si="1"/>
        <v>0.17108121315235639</v>
      </c>
      <c r="F32" t="s">
        <v>18</v>
      </c>
      <c r="G32" s="1">
        <v>0.17108121315235639</v>
      </c>
      <c r="I32" t="s">
        <v>30</v>
      </c>
      <c r="K32">
        <f>AVERAGE(K18:AB18)</f>
        <v>585.94224000000008</v>
      </c>
      <c r="L32">
        <f t="shared" si="2"/>
        <v>6.6513342536970582E-2</v>
      </c>
      <c r="N32" t="s">
        <v>30</v>
      </c>
      <c r="O32">
        <v>6.6513342536970582E-2</v>
      </c>
    </row>
    <row r="33" spans="1:15" x14ac:dyDescent="0.2">
      <c r="A33" t="s">
        <v>20</v>
      </c>
      <c r="C33">
        <f t="shared" si="0"/>
        <v>17.241118333333333</v>
      </c>
      <c r="D33">
        <f t="shared" si="1"/>
        <v>1.8534443945993728E-3</v>
      </c>
      <c r="F33" t="s">
        <v>20</v>
      </c>
      <c r="G33" s="1">
        <v>1.8534443945993728E-3</v>
      </c>
      <c r="I33" t="s">
        <v>32</v>
      </c>
      <c r="K33">
        <f>AVERAGE(K19:AB19)</f>
        <v>270.97623999999996</v>
      </c>
      <c r="L33">
        <f t="shared" si="2"/>
        <v>3.0759918367551632E-2</v>
      </c>
      <c r="N33" t="s">
        <v>32</v>
      </c>
      <c r="O33">
        <v>3.0759918367551632E-2</v>
      </c>
    </row>
    <row r="34" spans="1:15" x14ac:dyDescent="0.2">
      <c r="A34" t="s">
        <v>22</v>
      </c>
      <c r="C34">
        <f t="shared" si="0"/>
        <v>18.130624999999998</v>
      </c>
      <c r="D34">
        <f t="shared" si="1"/>
        <v>1.9490676084430285E-3</v>
      </c>
      <c r="F34" t="s">
        <v>22</v>
      </c>
      <c r="G34" s="1">
        <v>1.9490676084430285E-3</v>
      </c>
      <c r="I34" t="s">
        <v>34</v>
      </c>
      <c r="K34">
        <f>AVERAGE(K20:AB20)</f>
        <v>172.89281999999997</v>
      </c>
      <c r="L34">
        <f t="shared" si="2"/>
        <v>1.9625960672920245E-2</v>
      </c>
      <c r="N34" t="s">
        <v>34</v>
      </c>
      <c r="O34">
        <v>1.9625960672920245E-2</v>
      </c>
    </row>
    <row r="35" spans="1:15" x14ac:dyDescent="0.2">
      <c r="A35" t="s">
        <v>24</v>
      </c>
      <c r="C35">
        <f t="shared" si="0"/>
        <v>27.322529444444445</v>
      </c>
      <c r="D35">
        <f t="shared" si="1"/>
        <v>2.9372102241868423E-3</v>
      </c>
      <c r="F35" t="s">
        <v>24</v>
      </c>
      <c r="G35" s="1">
        <v>2.9372102241868423E-3</v>
      </c>
      <c r="I35" t="s">
        <v>40</v>
      </c>
      <c r="K35">
        <f>AVERAGE(K23:AB23)</f>
        <v>173.90270000000001</v>
      </c>
      <c r="L35">
        <f t="shared" si="2"/>
        <v>1.9740597389264911E-2</v>
      </c>
      <c r="N35" t="s">
        <v>40</v>
      </c>
      <c r="O35">
        <v>1.9740597389264911E-2</v>
      </c>
    </row>
    <row r="36" spans="1:15" x14ac:dyDescent="0.2">
      <c r="A36" t="s">
        <v>26</v>
      </c>
      <c r="C36">
        <f t="shared" si="0"/>
        <v>37.782646111111113</v>
      </c>
      <c r="D36">
        <f t="shared" si="1"/>
        <v>4.0616874319794613E-3</v>
      </c>
      <c r="F36" t="s">
        <v>26</v>
      </c>
      <c r="G36" s="1">
        <v>4.0616874319794613E-3</v>
      </c>
      <c r="K36">
        <f>SUM(K25:K35)</f>
        <v>8809.3939900000005</v>
      </c>
    </row>
    <row r="37" spans="1:15" x14ac:dyDescent="0.2">
      <c r="A37" t="s">
        <v>28</v>
      </c>
      <c r="C37">
        <f t="shared" si="0"/>
        <v>6.4078497222222222</v>
      </c>
      <c r="D37">
        <f t="shared" si="1"/>
        <v>6.8885282958276348E-4</v>
      </c>
      <c r="F37" t="s">
        <v>28</v>
      </c>
      <c r="G37" s="1">
        <v>6.8885282958276348E-4</v>
      </c>
    </row>
    <row r="38" spans="1:15" x14ac:dyDescent="0.2">
      <c r="A38" t="s">
        <v>30</v>
      </c>
      <c r="C38">
        <f t="shared" si="0"/>
        <v>610.55722222222221</v>
      </c>
      <c r="D38">
        <f t="shared" si="1"/>
        <v>6.5635757450958551E-2</v>
      </c>
      <c r="F38" t="s">
        <v>30</v>
      </c>
      <c r="G38" s="1">
        <v>6.5635757450958551E-2</v>
      </c>
    </row>
    <row r="39" spans="1:15" x14ac:dyDescent="0.2">
      <c r="A39" t="s">
        <v>32</v>
      </c>
      <c r="C39">
        <f t="shared" si="0"/>
        <v>285.56257777777773</v>
      </c>
      <c r="D39">
        <f t="shared" si="1"/>
        <v>3.0698377498302433E-2</v>
      </c>
      <c r="F39" t="s">
        <v>32</v>
      </c>
      <c r="G39" s="1">
        <v>3.0698377498302433E-2</v>
      </c>
    </row>
    <row r="40" spans="1:15" x14ac:dyDescent="0.2">
      <c r="A40" t="s">
        <v>34</v>
      </c>
      <c r="C40">
        <f t="shared" si="0"/>
        <v>172.97410000000002</v>
      </c>
      <c r="D40">
        <f t="shared" si="1"/>
        <v>1.8594958276925661E-2</v>
      </c>
      <c r="F40" t="s">
        <v>34</v>
      </c>
      <c r="G40" s="1">
        <v>1.8594958276925661E-2</v>
      </c>
    </row>
    <row r="41" spans="1:15" x14ac:dyDescent="0.2">
      <c r="A41" t="s">
        <v>36</v>
      </c>
      <c r="C41">
        <f t="shared" si="0"/>
        <v>33.945303333333335</v>
      </c>
      <c r="D41">
        <f t="shared" si="1"/>
        <v>3.6491677030313719E-3</v>
      </c>
      <c r="F41" t="s">
        <v>36</v>
      </c>
      <c r="G41" s="1">
        <v>3.6491677030313719E-3</v>
      </c>
    </row>
    <row r="42" spans="1:15" x14ac:dyDescent="0.2">
      <c r="A42" t="s">
        <v>38</v>
      </c>
      <c r="C42">
        <f t="shared" si="0"/>
        <v>60.353623333333331</v>
      </c>
      <c r="D42">
        <f t="shared" si="1"/>
        <v>6.4880991301276905E-3</v>
      </c>
      <c r="F42" t="s">
        <v>38</v>
      </c>
      <c r="G42" s="1">
        <v>6.4880991301276905E-3</v>
      </c>
    </row>
    <row r="43" spans="1:15" x14ac:dyDescent="0.2">
      <c r="A43" t="s">
        <v>40</v>
      </c>
      <c r="C43">
        <f t="shared" si="0"/>
        <v>179.89766111111109</v>
      </c>
      <c r="D43">
        <f t="shared" si="1"/>
        <v>1.9339250803892736E-2</v>
      </c>
      <c r="F43" t="s">
        <v>40</v>
      </c>
      <c r="G43" s="1">
        <v>1.9339250803892736E-2</v>
      </c>
    </row>
    <row r="44" spans="1:15" x14ac:dyDescent="0.2">
      <c r="C44">
        <f>SUM(C25:C43)</f>
        <v>9302.204254722219</v>
      </c>
    </row>
    <row r="45" spans="1:15" x14ac:dyDescent="0.2">
      <c r="G45" s="3">
        <f>SUM(G42,G41,G37,G35,G34,G33)</f>
        <v>1.7565841889971068E-2</v>
      </c>
    </row>
  </sheetData>
  <pageMargins left="0.78740157499999996" right="0.78740157499999996" top="0.984251969" bottom="0.984251969" header="0.4921259845" footer="0.492125984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C1" sqref="C1"/>
    </sheetView>
  </sheetViews>
  <sheetFormatPr defaultColWidth="11.42578125" defaultRowHeight="12.75" x14ac:dyDescent="0.2"/>
  <cols>
    <col min="1" max="1" width="14.5703125" bestFit="1" customWidth="1"/>
  </cols>
  <sheetData>
    <row r="1" spans="1:3" x14ac:dyDescent="0.2">
      <c r="A1" s="4" t="s">
        <v>4</v>
      </c>
      <c r="B1">
        <v>3.7643611290662612E-2</v>
      </c>
      <c r="C1">
        <f>B1*100</f>
        <v>3.7643611290662613</v>
      </c>
    </row>
    <row r="2" spans="1:3" x14ac:dyDescent="0.2">
      <c r="A2" s="4" t="s">
        <v>6</v>
      </c>
      <c r="B2">
        <v>0.27417620444754642</v>
      </c>
      <c r="C2">
        <f t="shared" ref="C2:C19" si="0">B2*100</f>
        <v>27.417620444754643</v>
      </c>
    </row>
    <row r="3" spans="1:3" x14ac:dyDescent="0.2">
      <c r="A3" s="4" t="s">
        <v>8</v>
      </c>
      <c r="B3">
        <v>1.5957351056179485E-3</v>
      </c>
      <c r="C3">
        <f t="shared" si="0"/>
        <v>0.15957351056179483</v>
      </c>
    </row>
    <row r="4" spans="1:3" x14ac:dyDescent="0.2">
      <c r="A4" s="4" t="s">
        <v>10</v>
      </c>
      <c r="B4">
        <v>1.7765071939146813E-2</v>
      </c>
      <c r="C4">
        <f t="shared" si="0"/>
        <v>1.7765071939146813</v>
      </c>
    </row>
    <row r="5" spans="1:3" x14ac:dyDescent="0.2">
      <c r="A5" s="4" t="s">
        <v>12</v>
      </c>
      <c r="B5">
        <v>2.2654878923361616E-2</v>
      </c>
      <c r="C5">
        <f t="shared" si="0"/>
        <v>2.2654878923361617</v>
      </c>
    </row>
    <row r="6" spans="1:3" x14ac:dyDescent="0.2">
      <c r="A6" s="4" t="s">
        <v>14</v>
      </c>
      <c r="B6">
        <v>0.10923691070745033</v>
      </c>
      <c r="C6">
        <f t="shared" si="0"/>
        <v>10.923691070745033</v>
      </c>
    </row>
    <row r="7" spans="1:3" x14ac:dyDescent="0.2">
      <c r="A7" s="4" t="s">
        <v>16</v>
      </c>
      <c r="B7">
        <v>0.20995050108182819</v>
      </c>
      <c r="C7">
        <f t="shared" si="0"/>
        <v>20.99505010818282</v>
      </c>
    </row>
    <row r="8" spans="1:3" x14ac:dyDescent="0.2">
      <c r="A8" s="4" t="s">
        <v>18</v>
      </c>
      <c r="B8">
        <v>0.17108121315235639</v>
      </c>
      <c r="C8">
        <f t="shared" si="0"/>
        <v>17.108121315235639</v>
      </c>
    </row>
    <row r="9" spans="1:3" x14ac:dyDescent="0.2">
      <c r="A9" s="4" t="s">
        <v>20</v>
      </c>
      <c r="B9">
        <v>1.8534443945993728E-3</v>
      </c>
      <c r="C9">
        <f t="shared" si="0"/>
        <v>0.18534443945993728</v>
      </c>
    </row>
    <row r="10" spans="1:3" x14ac:dyDescent="0.2">
      <c r="A10" s="4" t="s">
        <v>22</v>
      </c>
      <c r="B10">
        <v>1.9490676084430285E-3</v>
      </c>
      <c r="C10">
        <f t="shared" si="0"/>
        <v>0.19490676084430283</v>
      </c>
    </row>
    <row r="11" spans="1:3" x14ac:dyDescent="0.2">
      <c r="A11" s="4" t="s">
        <v>24</v>
      </c>
      <c r="B11">
        <v>2.9372102241868423E-3</v>
      </c>
      <c r="C11">
        <f t="shared" si="0"/>
        <v>0.29372102241868425</v>
      </c>
    </row>
    <row r="12" spans="1:3" x14ac:dyDescent="0.2">
      <c r="A12" s="4" t="s">
        <v>26</v>
      </c>
      <c r="B12">
        <v>4.0616874319794613E-3</v>
      </c>
      <c r="C12">
        <f t="shared" si="0"/>
        <v>0.40616874319794616</v>
      </c>
    </row>
    <row r="13" spans="1:3" x14ac:dyDescent="0.2">
      <c r="A13" s="4" t="s">
        <v>28</v>
      </c>
      <c r="B13">
        <v>6.8885282958276348E-4</v>
      </c>
      <c r="C13">
        <f t="shared" si="0"/>
        <v>6.8885282958276353E-2</v>
      </c>
    </row>
    <row r="14" spans="1:3" x14ac:dyDescent="0.2">
      <c r="A14" s="4" t="s">
        <v>42</v>
      </c>
      <c r="B14">
        <v>6.5635757450958551E-2</v>
      </c>
      <c r="C14">
        <f t="shared" si="0"/>
        <v>6.5635757450958554</v>
      </c>
    </row>
    <row r="15" spans="1:3" x14ac:dyDescent="0.2">
      <c r="A15" s="4" t="s">
        <v>32</v>
      </c>
      <c r="B15">
        <v>3.0698377498302433E-2</v>
      </c>
      <c r="C15">
        <f t="shared" si="0"/>
        <v>3.0698377498302434</v>
      </c>
    </row>
    <row r="16" spans="1:3" x14ac:dyDescent="0.2">
      <c r="A16" s="4" t="s">
        <v>34</v>
      </c>
      <c r="B16">
        <v>1.8594958276925661E-2</v>
      </c>
      <c r="C16">
        <f t="shared" si="0"/>
        <v>1.8594958276925662</v>
      </c>
    </row>
    <row r="17" spans="1:3" x14ac:dyDescent="0.2">
      <c r="A17" s="4" t="s">
        <v>36</v>
      </c>
      <c r="B17">
        <v>3.6491677030313719E-3</v>
      </c>
      <c r="C17">
        <f t="shared" si="0"/>
        <v>0.36491677030313718</v>
      </c>
    </row>
    <row r="18" spans="1:3" x14ac:dyDescent="0.2">
      <c r="A18" s="4" t="s">
        <v>38</v>
      </c>
      <c r="B18">
        <v>6.4880991301276905E-3</v>
      </c>
      <c r="C18">
        <f t="shared" si="0"/>
        <v>0.64880991301276902</v>
      </c>
    </row>
    <row r="19" spans="1:3" x14ac:dyDescent="0.2">
      <c r="A19" s="4" t="s">
        <v>40</v>
      </c>
      <c r="B19">
        <v>1.9339250803892736E-2</v>
      </c>
      <c r="C19">
        <f t="shared" si="0"/>
        <v>1.9339250803892736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AmecoCurrent</vt:lpstr>
      <vt:lpstr>WeightsFinal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 Ecfin</dc:creator>
  <cp:lastModifiedBy>michele</cp:lastModifiedBy>
  <dcterms:created xsi:type="dcterms:W3CDTF">2017-01-13T17:14:42Z</dcterms:created>
  <dcterms:modified xsi:type="dcterms:W3CDTF">2017-05-16T13:49:22Z</dcterms:modified>
</cp:coreProperties>
</file>