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us Panzaverde\Downloads\"/>
    </mc:Choice>
  </mc:AlternateContent>
  <bookViews>
    <workbookView xWindow="0" yWindow="0" windowWidth="28800" windowHeight="12210" activeTab="2"/>
  </bookViews>
  <sheets>
    <sheet name="Table S1 - Energy SUT 2003" sheetId="1" r:id="rId1"/>
    <sheet name="Table S2 - Energy SUT 2008" sheetId="2" r:id="rId2"/>
    <sheet name="Table S3 - Energy SUT 2012" sheetId="3" r:id="rId3"/>
  </sheets>
  <calcPr calcId="171027"/>
</workbook>
</file>

<file path=xl/calcChain.xml><?xml version="1.0" encoding="utf-8"?>
<calcChain xmlns="http://schemas.openxmlformats.org/spreadsheetml/2006/main">
  <c r="T103" i="3" l="1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57" i="2"/>
  <c r="T58" i="1" l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57" i="1"/>
  <c r="AV3" i="2" l="1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31" i="1" l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AV5" i="3"/>
  <c r="AV4" i="3"/>
  <c r="AV3" i="3"/>
  <c r="AV4" i="1" l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" i="1"/>
</calcChain>
</file>

<file path=xl/sharedStrings.xml><?xml version="1.0" encoding="utf-8"?>
<sst xmlns="http://schemas.openxmlformats.org/spreadsheetml/2006/main" count="480" uniqueCount="144">
  <si>
    <t>Carbón</t>
  </si>
  <si>
    <t>Total</t>
  </si>
  <si>
    <t>Nucleoenergía</t>
  </si>
  <si>
    <t>Petróleo crudo HC</t>
  </si>
  <si>
    <t>Condensados HC</t>
  </si>
  <si>
    <t>Gas natural HC</t>
  </si>
  <si>
    <t>Hidroenergía RW</t>
  </si>
  <si>
    <t>Geoenergía RW</t>
  </si>
  <si>
    <t>Energía solar RW</t>
  </si>
  <si>
    <t>Energía eólica RW</t>
  </si>
  <si>
    <t>Biogas RW</t>
  </si>
  <si>
    <t>Bagazo de caña BM</t>
  </si>
  <si>
    <t>Leña BM</t>
  </si>
  <si>
    <t>Solar RW</t>
  </si>
  <si>
    <t>Coque de carbón RW</t>
  </si>
  <si>
    <t>Coque de petróleo RW</t>
  </si>
  <si>
    <t>GLP HC</t>
  </si>
  <si>
    <t>Gasolinas y naftas HC</t>
  </si>
  <si>
    <t>Querosenos HC</t>
  </si>
  <si>
    <t>Diesel HC</t>
  </si>
  <si>
    <t>Combustóleo HC</t>
  </si>
  <si>
    <t>Gas seco HC</t>
  </si>
  <si>
    <t>Carbón DISTRIBUIDO</t>
  </si>
  <si>
    <t>Electricidad carbon</t>
  </si>
  <si>
    <t>Electricidad TE</t>
  </si>
  <si>
    <t>Electricidad Nucleo</t>
  </si>
  <si>
    <t>Electricidad Hidro</t>
  </si>
  <si>
    <t>Electricidad Geo</t>
  </si>
  <si>
    <t>Electricidad Eolica</t>
  </si>
  <si>
    <t>Electricidad Solar</t>
  </si>
  <si>
    <t>Electricidad Biogas</t>
  </si>
  <si>
    <t>Electricidad distribuida</t>
  </si>
  <si>
    <t>Electricidad Importada</t>
  </si>
  <si>
    <t>BIOMASA SECUNDARIA IMPORTADA</t>
  </si>
  <si>
    <t>Bagazo de caña RW distribuida</t>
  </si>
  <si>
    <t>Leña RW distribuida</t>
  </si>
  <si>
    <t>Productos derivados de petroleo para uso no energetico</t>
  </si>
  <si>
    <t>Productos fosiles secundarios otros</t>
  </si>
  <si>
    <t>Biogas</t>
  </si>
  <si>
    <t>Diesel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</si>
  <si>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</si>
  <si>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Coque de carbón RW imp</t>
  </si>
  <si>
    <t>GLP HC imp</t>
  </si>
  <si>
    <t>Gasolinas y naftas HC imp</t>
  </si>
  <si>
    <t>Querosenos Hcimp</t>
  </si>
  <si>
    <t>Diesel HC imp</t>
  </si>
  <si>
    <t>Combustóleo HC imp</t>
  </si>
  <si>
    <t>Coque de petróleo RW imp</t>
  </si>
  <si>
    <t>Gas seco HC imp</t>
  </si>
  <si>
    <t>Productos fosiles secundarios otros imp</t>
  </si>
  <si>
    <t>Electricidad Bagazo</t>
  </si>
  <si>
    <t>Coal</t>
  </si>
  <si>
    <t>Crude oil</t>
  </si>
  <si>
    <t>Condensates</t>
  </si>
  <si>
    <t>Natural gas raw</t>
  </si>
  <si>
    <t>Nuclear energy</t>
  </si>
  <si>
    <t>Hydro</t>
  </si>
  <si>
    <t>Geothermal</t>
  </si>
  <si>
    <t>Solar energy</t>
  </si>
  <si>
    <t>Wind energy</t>
  </si>
  <si>
    <t>Peat</t>
  </si>
  <si>
    <t>Wood</t>
  </si>
  <si>
    <t>Coal distributed</t>
  </si>
  <si>
    <t>Coke</t>
  </si>
  <si>
    <t>LPG</t>
  </si>
  <si>
    <t>Gasoline</t>
  </si>
  <si>
    <t>Kerosene</t>
  </si>
  <si>
    <t>Fueloil</t>
  </si>
  <si>
    <t>Petroleum coke</t>
  </si>
  <si>
    <t>Natural Gas distributed</t>
  </si>
  <si>
    <t>Other oil derivatives</t>
  </si>
  <si>
    <t>Coke imported</t>
  </si>
  <si>
    <t>LPG imported</t>
  </si>
  <si>
    <t>Gasoline imported</t>
  </si>
  <si>
    <t>Kerosene imported</t>
  </si>
  <si>
    <t>Diesel imported</t>
  </si>
  <si>
    <t>Fueloil imported</t>
  </si>
  <si>
    <t>Petroleum coke imported</t>
  </si>
  <si>
    <t>Natural Gas imported</t>
  </si>
  <si>
    <t>Other oil derivatives imported</t>
  </si>
  <si>
    <t>Electricity coal</t>
  </si>
  <si>
    <t>Electricity thermoelectric</t>
  </si>
  <si>
    <t>Electricity nuclear</t>
  </si>
  <si>
    <t>Electricity hydro</t>
  </si>
  <si>
    <t>Electricity geothermal</t>
  </si>
  <si>
    <t>Electricity wind</t>
  </si>
  <si>
    <t>Electricity solar</t>
  </si>
  <si>
    <t>Electricity biogas</t>
  </si>
  <si>
    <t>Electricity peat</t>
  </si>
  <si>
    <t>Electricity distributed</t>
  </si>
  <si>
    <t>Electricity imported</t>
  </si>
  <si>
    <t>Peat distributed</t>
  </si>
  <si>
    <t>Wood distributed</t>
  </si>
  <si>
    <t>Other biomass imported</t>
  </si>
  <si>
    <t>Solar decentralized</t>
  </si>
  <si>
    <t>Non-energy oil derivatives</t>
  </si>
  <si>
    <t>Coke ovens</t>
  </si>
  <si>
    <t>Oil refineries</t>
  </si>
  <si>
    <t>Gas works</t>
  </si>
  <si>
    <t>Coal plant</t>
  </si>
  <si>
    <t>Thermoelectric power plant</t>
  </si>
  <si>
    <t>Independent power producer</t>
  </si>
  <si>
    <t>Cogeneration</t>
  </si>
  <si>
    <t>Nuclear plants</t>
  </si>
  <si>
    <t>Hydroelectric power plant</t>
  </si>
  <si>
    <t>Geothermal power plant</t>
  </si>
  <si>
    <t>Wind power plant</t>
  </si>
  <si>
    <t>Solar energy power plant</t>
  </si>
  <si>
    <t>Electric grid</t>
  </si>
  <si>
    <t>Distribution of imported carriers</t>
  </si>
  <si>
    <t>Biomass distribution</t>
  </si>
  <si>
    <t>USE</t>
  </si>
  <si>
    <t>SUPPLY</t>
  </si>
  <si>
    <t>Aggregated finald demand</t>
  </si>
  <si>
    <t>Exports</t>
  </si>
  <si>
    <t>Statistical differences</t>
  </si>
  <si>
    <t>Stock changes</t>
  </si>
  <si>
    <t>Primary</t>
  </si>
  <si>
    <t>Iron and steel</t>
  </si>
  <si>
    <t>Chemical</t>
  </si>
  <si>
    <t>Sugar</t>
  </si>
  <si>
    <t>Cement</t>
  </si>
  <si>
    <t>Mining</t>
  </si>
  <si>
    <t>Paper and pulp</t>
  </si>
  <si>
    <t>Glass</t>
  </si>
  <si>
    <t>Beer</t>
  </si>
  <si>
    <t>Fertilizers</t>
  </si>
  <si>
    <t>Automotive</t>
  </si>
  <si>
    <t>Water</t>
  </si>
  <si>
    <t>Construction</t>
  </si>
  <si>
    <t>Rubber</t>
  </si>
  <si>
    <t>Petrochemical</t>
  </si>
  <si>
    <t>Road transport</t>
  </si>
  <si>
    <t>Transport aviation</t>
  </si>
  <si>
    <t>Transport navigation</t>
  </si>
  <si>
    <t>Rail transport</t>
  </si>
  <si>
    <t>Transport electric</t>
  </si>
  <si>
    <t xml:space="preserve">Tobacco </t>
  </si>
  <si>
    <t>Other industry</t>
  </si>
  <si>
    <t xml:space="preserve">Commercial </t>
  </si>
  <si>
    <t>Services public</t>
  </si>
  <si>
    <t>Residential</t>
  </si>
  <si>
    <t>Domestic natural resources</t>
  </si>
  <si>
    <t>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</si>
</sst>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000000"/>
      <name val="Arial"/>
      <family val="2"/>
    </font>
    <font>
      <sz val="9.6"/>
      <color rgb="FF000000"/>
      <name val="Arial"/>
      <family val="2"/>
    </font>
    <font>
      <sz val="11"/>
      <color theme="8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1E1E1"/>
      </left>
      <right style="medium">
        <color rgb="FFE1E1E1"/>
      </right>
      <top/>
      <bottom style="medium">
        <color rgb="FFE1E1E1"/>
      </bottom>
      <diagonal/>
    </border>
    <border>
      <left style="medium">
        <color rgb="FFE1E1E1"/>
      </left>
      <right style="medium">
        <color rgb="FFE1E1E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2" fillId="8" borderId="2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4" fillId="3" borderId="1" xfId="0" applyFont="1" applyFill="1" applyBorder="1"/>
    <xf numFmtId="0" fontId="0" fillId="3" borderId="1" xfId="0" applyFill="1" applyBorder="1"/>
    <xf numFmtId="0" fontId="2" fillId="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9" borderId="1" xfId="0" applyFill="1" applyBorder="1"/>
    <xf numFmtId="0" fontId="6" fillId="0" borderId="0" xfId="0" applyFont="1" applyAlignment="1">
      <alignment wrapText="1"/>
    </xf>
    <xf numFmtId="0" fontId="0" fillId="4" borderId="1" xfId="0" applyFont="1" applyFill="1" applyBorder="1"/>
    <xf numFmtId="0" fontId="0" fillId="0" borderId="0" xfId="0" applyNumberFormat="1" applyFont="1" applyFill="1" applyBorder="1" applyAlignment="1"/>
    <xf numFmtId="0" fontId="7" fillId="3" borderId="1" xfId="0" applyFont="1" applyFill="1" applyBorder="1"/>
    <xf numFmtId="0" fontId="2" fillId="10" borderId="2" xfId="0" applyFont="1" applyFill="1" applyBorder="1" applyAlignment="1">
      <alignment horizontal="left" wrapText="1"/>
    </xf>
    <xf numFmtId="0" fontId="2" fillId="10" borderId="0" xfId="0" applyFont="1" applyFill="1" applyBorder="1" applyAlignment="1">
      <alignment horizontal="left" wrapText="1"/>
    </xf>
    <xf numFmtId="0" fontId="0" fillId="10" borderId="0" xfId="0" applyFill="1"/>
    <xf numFmtId="0" fontId="9" fillId="8" borderId="2" xfId="0" applyFont="1" applyFill="1" applyBorder="1" applyAlignment="1">
      <alignment horizontal="left" wrapText="1"/>
    </xf>
    <xf numFmtId="0" fontId="0" fillId="11" borderId="1" xfId="0" applyFont="1" applyFill="1" applyBorder="1"/>
    <xf numFmtId="0" fontId="0" fillId="12" borderId="1" xfId="0" applyFill="1" applyBorder="1"/>
    <xf numFmtId="0" fontId="7" fillId="12" borderId="1" xfId="0" applyFont="1" applyFill="1" applyBorder="1"/>
    <xf numFmtId="0" fontId="0" fillId="13" borderId="1" xfId="0" applyFill="1" applyBorder="1"/>
    <xf numFmtId="0" fontId="8" fillId="2" borderId="1" xfId="0" applyFont="1" applyFill="1" applyBorder="1"/>
    <xf numFmtId="0" fontId="0" fillId="0" borderId="0" xfId="0" applyFill="1"/>
    <xf numFmtId="164" fontId="0" fillId="0" borderId="0" xfId="1" applyNumberFormat="1" applyFont="1"/>
    <xf numFmtId="0" fontId="11" fillId="8" borderId="4" xfId="0" applyFont="1" applyFill="1" applyBorder="1" applyAlignment="1">
      <alignment vertical="center" wrapText="1"/>
    </xf>
    <xf numFmtId="0" fontId="11" fillId="8" borderId="0" xfId="0" applyFont="1" applyFill="1" applyAlignment="1">
      <alignment vertical="center" wrapText="1"/>
    </xf>
    <xf numFmtId="0" fontId="11" fillId="8" borderId="5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zoomScale="25" zoomScaleNormal="25" workbookViewId="0">
      <selection activeCell="H88" sqref="H88"/>
    </sheetView>
  </sheetViews>
  <sheetFormatPr defaultColWidth="11.42578125" defaultRowHeight="15" x14ac:dyDescent="0.25"/>
  <cols>
    <col min="1" max="1" width="54.28515625" customWidth="1"/>
    <col min="2" max="4" width="8.7109375" customWidth="1"/>
    <col min="5" max="5" width="11" style="22" customWidth="1"/>
    <col min="6" max="17" width="8.7109375" customWidth="1"/>
    <col min="18" max="42" width="11.42578125" customWidth="1"/>
    <col min="44" max="48" width="8.7109375" customWidth="1"/>
  </cols>
  <sheetData>
    <row r="1" spans="1:48" s="12" customFormat="1" ht="66" thickBot="1" x14ac:dyDescent="0.35">
      <c r="A1" s="14"/>
      <c r="B1" s="5" t="s">
        <v>96</v>
      </c>
      <c r="C1" s="5" t="s">
        <v>97</v>
      </c>
      <c r="D1" s="20" t="s">
        <v>98</v>
      </c>
      <c r="E1" s="6" t="s">
        <v>99</v>
      </c>
      <c r="F1" s="6" t="s">
        <v>100</v>
      </c>
      <c r="G1" s="6" t="s">
        <v>101</v>
      </c>
      <c r="H1" s="6" t="s">
        <v>102</v>
      </c>
      <c r="I1" s="6" t="s">
        <v>103</v>
      </c>
      <c r="J1" s="6" t="s">
        <v>104</v>
      </c>
      <c r="K1" s="6" t="s">
        <v>105</v>
      </c>
      <c r="L1" s="6" t="s">
        <v>106</v>
      </c>
      <c r="M1" s="6" t="s">
        <v>107</v>
      </c>
      <c r="N1" s="11" t="s">
        <v>108</v>
      </c>
      <c r="O1" s="11" t="s">
        <v>109</v>
      </c>
      <c r="P1" s="13" t="s">
        <v>110</v>
      </c>
      <c r="R1" s="6" t="s">
        <v>117</v>
      </c>
      <c r="S1" s="6" t="s">
        <v>118</v>
      </c>
      <c r="T1" s="6" t="s">
        <v>119</v>
      </c>
      <c r="U1" s="6" t="s">
        <v>120</v>
      </c>
      <c r="V1" s="6" t="s">
        <v>121</v>
      </c>
      <c r="W1" s="6" t="s">
        <v>122</v>
      </c>
      <c r="X1" s="6" t="s">
        <v>123</v>
      </c>
      <c r="Y1" s="6" t="s">
        <v>124</v>
      </c>
      <c r="Z1" s="6" t="s">
        <v>125</v>
      </c>
      <c r="AA1" s="6" t="s">
        <v>126</v>
      </c>
      <c r="AB1" s="6" t="s">
        <v>127</v>
      </c>
      <c r="AC1" s="6" t="s">
        <v>128</v>
      </c>
      <c r="AD1" s="6" t="s">
        <v>129</v>
      </c>
      <c r="AE1" s="6" t="s">
        <v>130</v>
      </c>
      <c r="AF1" s="5" t="s">
        <v>131</v>
      </c>
      <c r="AG1" s="6" t="s">
        <v>132</v>
      </c>
      <c r="AH1" s="6" t="s">
        <v>133</v>
      </c>
      <c r="AI1" s="6" t="s">
        <v>134</v>
      </c>
      <c r="AJ1" s="6" t="s">
        <v>135</v>
      </c>
      <c r="AK1" s="6" t="s">
        <v>136</v>
      </c>
      <c r="AL1" s="6" t="s">
        <v>137</v>
      </c>
      <c r="AM1" s="6" t="s">
        <v>138</v>
      </c>
      <c r="AN1" s="6" t="s">
        <v>139</v>
      </c>
      <c r="AO1" s="6" t="s">
        <v>140</v>
      </c>
      <c r="AP1" s="6" t="s">
        <v>141</v>
      </c>
      <c r="AR1" s="12" t="s">
        <v>113</v>
      </c>
      <c r="AS1" s="12" t="s">
        <v>114</v>
      </c>
      <c r="AT1" s="12" t="s">
        <v>115</v>
      </c>
      <c r="AU1" s="12" t="s">
        <v>116</v>
      </c>
      <c r="AV1" s="12" t="s">
        <v>1</v>
      </c>
    </row>
    <row r="2" spans="1:48" s="12" customFormat="1" ht="21.75" thickBot="1" x14ac:dyDescent="0.4">
      <c r="A2" s="16" t="s">
        <v>111</v>
      </c>
      <c r="B2" s="11"/>
      <c r="C2" s="11"/>
      <c r="D2" s="21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8" x14ac:dyDescent="0.25">
      <c r="A3" s="31" t="s">
        <v>51</v>
      </c>
      <c r="B3" s="24">
        <v>281.58516600000002</v>
      </c>
      <c r="C3" s="24"/>
      <c r="D3" s="24"/>
      <c r="E3" s="24">
        <v>269.73842000000002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25">
        <v>0</v>
      </c>
      <c r="AS3" s="25">
        <v>1.8863000000000001E-2</v>
      </c>
      <c r="AT3" s="25">
        <v>9.9999999747524271E-7</v>
      </c>
      <c r="AU3" s="25">
        <v>40.221665000000002</v>
      </c>
      <c r="AV3" s="25">
        <f>SUM(AR3:AU3,B3:P3)</f>
        <v>591.56411500000002</v>
      </c>
    </row>
    <row r="4" spans="1:48" x14ac:dyDescent="0.25">
      <c r="A4" s="32" t="s">
        <v>52</v>
      </c>
      <c r="B4" s="24"/>
      <c r="C4" s="24">
        <v>2995.3040000000001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R4" s="25">
        <v>0</v>
      </c>
      <c r="AS4" s="25">
        <v>4455.0905419999999</v>
      </c>
      <c r="AT4" s="26">
        <v>104.9</v>
      </c>
      <c r="AU4" s="25">
        <v>53.259785000000001</v>
      </c>
      <c r="AV4" s="25">
        <f t="shared" ref="AV4:AV49" si="0">SUM(AR4:AU4,B4:P4)</f>
        <v>7608.5543269999998</v>
      </c>
    </row>
    <row r="5" spans="1:48" x14ac:dyDescent="0.25">
      <c r="A5" s="32" t="s">
        <v>53</v>
      </c>
      <c r="B5" s="24"/>
      <c r="C5" s="24">
        <v>5.6498900000000001</v>
      </c>
      <c r="D5" s="24">
        <v>125.516746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25">
        <v>0</v>
      </c>
      <c r="AS5" s="25">
        <v>0.29746699999999998</v>
      </c>
      <c r="AT5" s="25">
        <v>1.7838999999952421E-2</v>
      </c>
      <c r="AU5" s="25">
        <v>0.30270599999999998</v>
      </c>
      <c r="AV5" s="25">
        <f t="shared" si="0"/>
        <v>131.78464799999995</v>
      </c>
    </row>
    <row r="6" spans="1:48" x14ac:dyDescent="0.25">
      <c r="A6" s="32" t="s">
        <v>54</v>
      </c>
      <c r="B6" s="24"/>
      <c r="C6" s="24"/>
      <c r="D6" s="24">
        <v>978.21603299999992</v>
      </c>
      <c r="E6" s="24"/>
      <c r="F6" s="24">
        <v>343.61214000000001</v>
      </c>
      <c r="G6" s="24">
        <v>222.58739800000001</v>
      </c>
      <c r="H6" s="24">
        <v>86.163854000000001</v>
      </c>
      <c r="I6" s="24"/>
      <c r="J6" s="24"/>
      <c r="K6" s="24"/>
      <c r="L6" s="24"/>
      <c r="M6" s="24"/>
      <c r="N6" s="24"/>
      <c r="O6" s="24"/>
      <c r="P6" s="2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R6" s="25">
        <v>0</v>
      </c>
      <c r="AS6" s="25"/>
      <c r="AT6" s="25"/>
      <c r="AU6" s="25">
        <v>53.542266000000005</v>
      </c>
      <c r="AV6" s="25">
        <f t="shared" si="0"/>
        <v>1684.1216909999998</v>
      </c>
    </row>
    <row r="7" spans="1:48" x14ac:dyDescent="0.25">
      <c r="A7" s="32" t="s">
        <v>55</v>
      </c>
      <c r="B7" s="24"/>
      <c r="C7" s="24"/>
      <c r="D7" s="24"/>
      <c r="E7" s="24"/>
      <c r="F7" s="24"/>
      <c r="G7" s="24"/>
      <c r="H7" s="24"/>
      <c r="I7" s="24">
        <v>114.871</v>
      </c>
      <c r="J7" s="24"/>
      <c r="K7" s="24"/>
      <c r="L7" s="24"/>
      <c r="M7" s="24"/>
      <c r="N7" s="24"/>
      <c r="O7" s="24"/>
      <c r="P7" s="2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R7" s="25">
        <v>0</v>
      </c>
      <c r="AS7" s="25"/>
      <c r="AT7" s="25"/>
      <c r="AU7" s="25"/>
      <c r="AV7" s="25">
        <f t="shared" si="0"/>
        <v>114.871</v>
      </c>
    </row>
    <row r="8" spans="1:48" x14ac:dyDescent="0.25">
      <c r="A8" s="32" t="s">
        <v>56</v>
      </c>
      <c r="B8" s="24"/>
      <c r="C8" s="24"/>
      <c r="D8" s="24"/>
      <c r="E8" s="24"/>
      <c r="F8" s="24"/>
      <c r="G8" s="24"/>
      <c r="H8" s="24">
        <v>3.1899999999999998E-2</v>
      </c>
      <c r="I8" s="24"/>
      <c r="J8" s="24">
        <v>71.111000000000004</v>
      </c>
      <c r="K8" s="24"/>
      <c r="L8" s="24"/>
      <c r="M8" s="24"/>
      <c r="N8" s="24"/>
      <c r="O8" s="24"/>
      <c r="P8" s="2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R8" s="25">
        <v>0</v>
      </c>
      <c r="AS8" s="25"/>
      <c r="AT8" s="25"/>
      <c r="AU8" s="25"/>
      <c r="AV8" s="25">
        <f t="shared" si="0"/>
        <v>71.142899999999997</v>
      </c>
    </row>
    <row r="9" spans="1:48" x14ac:dyDescent="0.25">
      <c r="A9" s="32" t="s">
        <v>57</v>
      </c>
      <c r="B9" s="24"/>
      <c r="C9" s="24"/>
      <c r="D9" s="24"/>
      <c r="E9" s="24"/>
      <c r="F9" s="24"/>
      <c r="G9" s="24"/>
      <c r="H9" s="24"/>
      <c r="I9" s="24"/>
      <c r="J9" s="24"/>
      <c r="K9" s="24">
        <v>134.58799999999999</v>
      </c>
      <c r="L9" s="24"/>
      <c r="M9" s="24"/>
      <c r="N9" s="24"/>
      <c r="O9" s="24"/>
      <c r="P9" s="24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R9" s="25">
        <v>0</v>
      </c>
      <c r="AS9" s="25"/>
      <c r="AT9" s="25"/>
      <c r="AU9" s="25"/>
      <c r="AV9" s="25">
        <f t="shared" si="0"/>
        <v>134.58799999999999</v>
      </c>
    </row>
    <row r="10" spans="1:48" x14ac:dyDescent="0.25">
      <c r="A10" s="32" t="s">
        <v>58</v>
      </c>
      <c r="B10" s="24"/>
      <c r="C10" s="24"/>
      <c r="D10" s="24"/>
      <c r="E10" s="24"/>
      <c r="F10" s="24"/>
      <c r="G10" s="24"/>
      <c r="H10" s="24">
        <v>2.9700000000000001E-2</v>
      </c>
      <c r="I10" s="24"/>
      <c r="J10" s="24"/>
      <c r="K10" s="24"/>
      <c r="L10" s="24"/>
      <c r="M10" s="24">
        <v>2.7620000000000005</v>
      </c>
      <c r="N10" s="24"/>
      <c r="O10" s="24"/>
      <c r="P10" s="2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R10" s="25">
        <v>0</v>
      </c>
      <c r="AS10" s="25"/>
      <c r="AT10" s="25"/>
      <c r="AU10" s="25"/>
      <c r="AV10" s="25">
        <f t="shared" si="0"/>
        <v>2.7917000000000005</v>
      </c>
    </row>
    <row r="11" spans="1:48" x14ac:dyDescent="0.25">
      <c r="A11" s="32" t="s">
        <v>59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>
        <v>0.02</v>
      </c>
      <c r="M11" s="24"/>
      <c r="N11" s="24"/>
      <c r="O11" s="24"/>
      <c r="P11" s="2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R11" s="25">
        <v>0</v>
      </c>
      <c r="AS11" s="25"/>
      <c r="AT11" s="25"/>
      <c r="AU11" s="25"/>
      <c r="AV11" s="25">
        <f t="shared" si="0"/>
        <v>0.02</v>
      </c>
    </row>
    <row r="12" spans="1:48" x14ac:dyDescent="0.25">
      <c r="A12" s="32" t="s">
        <v>38</v>
      </c>
      <c r="B12" s="24"/>
      <c r="C12" s="24"/>
      <c r="D12" s="24"/>
      <c r="E12" s="24"/>
      <c r="F12" s="24"/>
      <c r="G12" s="24"/>
      <c r="H12" s="24">
        <v>0.42499999999999999</v>
      </c>
      <c r="I12" s="24"/>
      <c r="J12" s="24"/>
      <c r="K12" s="24"/>
      <c r="L12" s="24"/>
      <c r="M12" s="24"/>
      <c r="N12" s="24"/>
      <c r="O12" s="24"/>
      <c r="P12" s="2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R12" s="25">
        <v>0</v>
      </c>
      <c r="AS12" s="25"/>
      <c r="AT12" s="25"/>
      <c r="AU12" s="25"/>
      <c r="AV12" s="25">
        <f t="shared" si="0"/>
        <v>0.42499999999999999</v>
      </c>
    </row>
    <row r="13" spans="1:48" x14ac:dyDescent="0.25">
      <c r="A13" s="32" t="s">
        <v>60</v>
      </c>
      <c r="B13" s="24"/>
      <c r="C13" s="24"/>
      <c r="D13" s="24"/>
      <c r="E13" s="24"/>
      <c r="F13" s="24"/>
      <c r="G13" s="24"/>
      <c r="H13" s="24">
        <v>45.76</v>
      </c>
      <c r="I13" s="24"/>
      <c r="J13" s="24"/>
      <c r="K13" s="24"/>
      <c r="L13" s="24"/>
      <c r="M13" s="24"/>
      <c r="N13" s="24"/>
      <c r="O13" s="24"/>
      <c r="P13" s="24">
        <v>42.080000000000005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R13" s="25">
        <v>0</v>
      </c>
      <c r="AS13" s="25"/>
      <c r="AT13" s="25"/>
      <c r="AU13" s="25"/>
      <c r="AV13" s="25">
        <f t="shared" si="0"/>
        <v>87.84</v>
      </c>
    </row>
    <row r="14" spans="1:48" x14ac:dyDescent="0.25">
      <c r="A14" s="32" t="s">
        <v>61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>
        <v>267.02750099999997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9"/>
      <c r="AR14" s="25">
        <v>0</v>
      </c>
      <c r="AS14" s="25"/>
      <c r="AT14" s="25"/>
      <c r="AU14" s="25"/>
      <c r="AV14" s="25">
        <f t="shared" si="0"/>
        <v>267.02750099999997</v>
      </c>
    </row>
    <row r="15" spans="1:48" x14ac:dyDescent="0.25">
      <c r="A15" s="32" t="s">
        <v>62</v>
      </c>
      <c r="B15" s="17"/>
      <c r="C15" s="17"/>
      <c r="D15" s="17"/>
      <c r="E15" s="17"/>
      <c r="F15" s="17"/>
      <c r="G15" s="17"/>
      <c r="H15" s="17">
        <v>12.208819999999999</v>
      </c>
      <c r="I15" s="17"/>
      <c r="J15" s="17"/>
      <c r="K15" s="17"/>
      <c r="L15" s="17"/>
      <c r="M15" s="17"/>
      <c r="N15" s="17"/>
      <c r="O15" s="17"/>
      <c r="P15" s="17"/>
      <c r="R15" s="10"/>
      <c r="S15" s="19"/>
      <c r="T15" s="19"/>
      <c r="U15" s="19"/>
      <c r="V15" s="19">
        <v>5.7883950000000004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>
        <v>212.55070000000001</v>
      </c>
      <c r="AN15" s="19"/>
      <c r="AO15" s="19"/>
      <c r="AP15" s="19"/>
      <c r="AR15" s="1">
        <v>218.33909500000001</v>
      </c>
      <c r="AS15" s="1"/>
      <c r="AT15" s="1"/>
      <c r="AU15" s="1"/>
      <c r="AV15" s="25">
        <f t="shared" si="0"/>
        <v>230.54791500000002</v>
      </c>
    </row>
    <row r="16" spans="1:48" x14ac:dyDescent="0.25">
      <c r="A16" s="32" t="s">
        <v>63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R16" s="2"/>
      <c r="S16" s="2">
        <v>49.277000000000001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R16" s="1">
        <v>49.277000000000001</v>
      </c>
      <c r="AS16" s="1">
        <v>8.4090000000000007</v>
      </c>
      <c r="AT16" s="1"/>
      <c r="AU16" s="1">
        <v>-6.033074</v>
      </c>
      <c r="AV16" s="25">
        <f t="shared" si="0"/>
        <v>51.652926000000001</v>
      </c>
    </row>
    <row r="17" spans="1:48" x14ac:dyDescent="0.25">
      <c r="A17" s="32" t="s">
        <v>64</v>
      </c>
      <c r="B17" s="17"/>
      <c r="C17" s="17"/>
      <c r="D17" s="17"/>
      <c r="E17" s="17"/>
      <c r="F17" s="17"/>
      <c r="G17" s="17"/>
      <c r="H17" s="17">
        <v>1.4256E-2</v>
      </c>
      <c r="I17" s="17"/>
      <c r="J17" s="17"/>
      <c r="K17" s="17"/>
      <c r="L17" s="17"/>
      <c r="M17" s="17"/>
      <c r="N17" s="17"/>
      <c r="O17" s="17"/>
      <c r="P17" s="17"/>
      <c r="R17" s="2">
        <v>7.9770000000000003</v>
      </c>
      <c r="S17" s="2">
        <v>5.0000000000000001E-3</v>
      </c>
      <c r="T17" s="2">
        <v>0.63900000000000001</v>
      </c>
      <c r="U17" s="2"/>
      <c r="V17" s="2"/>
      <c r="W17" s="2">
        <v>2.3130000000000002</v>
      </c>
      <c r="X17" s="2">
        <v>0.28199999999999997</v>
      </c>
      <c r="Y17" s="2">
        <v>9.0999999999999998E-2</v>
      </c>
      <c r="Z17" s="2">
        <v>0.39500000000000002</v>
      </c>
      <c r="AA17" s="2"/>
      <c r="AB17" s="2">
        <v>0.24099999999999999</v>
      </c>
      <c r="AC17" s="2">
        <v>0.80300000000000005</v>
      </c>
      <c r="AD17" s="2"/>
      <c r="AE17" s="2">
        <v>0.01</v>
      </c>
      <c r="AF17" s="2"/>
      <c r="AG17" s="2">
        <v>55.917000000000002</v>
      </c>
      <c r="AH17" s="2"/>
      <c r="AI17" s="2"/>
      <c r="AJ17" s="2"/>
      <c r="AK17" s="2"/>
      <c r="AL17" s="2"/>
      <c r="AM17" s="2">
        <v>33.497999999999998</v>
      </c>
      <c r="AN17" s="2">
        <v>63.747</v>
      </c>
      <c r="AO17" s="2"/>
      <c r="AP17" s="2">
        <v>289.71600000000001</v>
      </c>
      <c r="AR17" s="1">
        <v>455.63400000000001</v>
      </c>
      <c r="AS17" s="1">
        <v>0.41951699999999997</v>
      </c>
      <c r="AT17" s="1"/>
      <c r="AU17" s="1">
        <v>6.4351579999999995</v>
      </c>
      <c r="AV17" s="25">
        <f t="shared" si="0"/>
        <v>462.50293099999999</v>
      </c>
    </row>
    <row r="18" spans="1:48" x14ac:dyDescent="0.25">
      <c r="A18" s="32" t="s">
        <v>65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1115.616</v>
      </c>
      <c r="AH18" s="2">
        <v>0.80700000000000005</v>
      </c>
      <c r="AI18" s="2"/>
      <c r="AJ18" s="2"/>
      <c r="AK18" s="2"/>
      <c r="AL18" s="2"/>
      <c r="AM18" s="2">
        <v>1.6819999999999999</v>
      </c>
      <c r="AN18" s="2"/>
      <c r="AO18" s="2"/>
      <c r="AP18" s="2"/>
      <c r="AR18" s="28">
        <v>1118.105</v>
      </c>
      <c r="AS18" s="1">
        <v>131.401916</v>
      </c>
      <c r="AT18" s="1"/>
      <c r="AU18" s="1">
        <v>30.488370000000003</v>
      </c>
      <c r="AV18" s="25">
        <f t="shared" si="0"/>
        <v>1279.9952860000001</v>
      </c>
    </row>
    <row r="19" spans="1:48" x14ac:dyDescent="0.25">
      <c r="A19" s="32" t="s">
        <v>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R19" s="2">
        <v>4.3999999999999997E-2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v>105.83</v>
      </c>
      <c r="AI19" s="2"/>
      <c r="AJ19" s="2"/>
      <c r="AK19" s="2"/>
      <c r="AL19" s="2"/>
      <c r="AM19" s="2">
        <v>6.4000000000000001E-2</v>
      </c>
      <c r="AN19" s="2"/>
      <c r="AO19" s="2"/>
      <c r="AP19" s="2">
        <v>1.2450000000000001</v>
      </c>
      <c r="AR19" s="1">
        <v>107.18299999999999</v>
      </c>
      <c r="AS19" s="1">
        <v>14.874317</v>
      </c>
      <c r="AT19" s="1">
        <v>-2.142951999999994</v>
      </c>
      <c r="AU19" s="1"/>
      <c r="AV19" s="25">
        <f t="shared" si="0"/>
        <v>119.914365</v>
      </c>
    </row>
    <row r="20" spans="1:48" x14ac:dyDescent="0.25">
      <c r="A20" s="32" t="s">
        <v>39</v>
      </c>
      <c r="B20" s="17"/>
      <c r="C20" s="17"/>
      <c r="D20" s="17"/>
      <c r="E20" s="17"/>
      <c r="F20" s="17">
        <v>31.550785999999999</v>
      </c>
      <c r="G20" s="17">
        <v>1.668698</v>
      </c>
      <c r="H20" s="17">
        <v>3.4434490000000002</v>
      </c>
      <c r="I20" s="17"/>
      <c r="J20" s="17"/>
      <c r="K20" s="17"/>
      <c r="L20" s="17"/>
      <c r="M20" s="17"/>
      <c r="N20" s="17"/>
      <c r="O20" s="17"/>
      <c r="P20" s="17"/>
      <c r="R20" s="2">
        <v>70.385999999999996</v>
      </c>
      <c r="S20" s="2">
        <v>0.96199999999999997</v>
      </c>
      <c r="T20" s="2">
        <v>3.9990000000000001</v>
      </c>
      <c r="U20" s="2">
        <v>4.4999999999999998E-2</v>
      </c>
      <c r="V20" s="2">
        <v>7.6999999999999999E-2</v>
      </c>
      <c r="W20" s="2">
        <v>3.9820000000000002</v>
      </c>
      <c r="X20" s="2">
        <v>0.83299999999999996</v>
      </c>
      <c r="Y20" s="2">
        <v>0.104</v>
      </c>
      <c r="Z20" s="2">
        <v>7.5999999999999998E-2</v>
      </c>
      <c r="AA20" s="2">
        <v>9.6000000000000002E-2</v>
      </c>
      <c r="AB20" s="2">
        <v>0.34599999999999997</v>
      </c>
      <c r="AC20" s="2">
        <v>2.585</v>
      </c>
      <c r="AD20" s="2">
        <v>6.1289999999999996</v>
      </c>
      <c r="AE20" s="2">
        <v>1.0209999999999999</v>
      </c>
      <c r="AF20" s="2">
        <v>0.36</v>
      </c>
      <c r="AG20" s="2">
        <v>395.61200000000002</v>
      </c>
      <c r="AH20" s="2"/>
      <c r="AI20" s="2">
        <v>28.687000000000001</v>
      </c>
      <c r="AJ20" s="2">
        <v>21.861999999999998</v>
      </c>
      <c r="AK20" s="2"/>
      <c r="AL20" s="2">
        <v>2.036E-3</v>
      </c>
      <c r="AM20" s="2">
        <v>23.884</v>
      </c>
      <c r="AN20" s="2">
        <v>2.2829999999999999</v>
      </c>
      <c r="AO20" s="2"/>
      <c r="AP20" s="2"/>
      <c r="AR20" s="1">
        <v>563.33103599999993</v>
      </c>
      <c r="AS20" s="1">
        <v>5.9485299999999999</v>
      </c>
      <c r="AT20" s="1">
        <v>1.0000000614240889E-6</v>
      </c>
      <c r="AU20" s="1">
        <v>39.722203</v>
      </c>
      <c r="AV20" s="25">
        <f t="shared" si="0"/>
        <v>645.66470300000003</v>
      </c>
    </row>
    <row r="21" spans="1:48" x14ac:dyDescent="0.25">
      <c r="A21" s="32" t="s">
        <v>67</v>
      </c>
      <c r="B21" s="17"/>
      <c r="C21" s="17">
        <v>95.712033000000005</v>
      </c>
      <c r="D21" s="17"/>
      <c r="E21" s="17"/>
      <c r="F21" s="17">
        <v>633.77437899999995</v>
      </c>
      <c r="G21" s="17"/>
      <c r="H21" s="17">
        <v>23.874493999999999</v>
      </c>
      <c r="I21" s="17"/>
      <c r="J21" s="17"/>
      <c r="K21" s="17"/>
      <c r="L21" s="17"/>
      <c r="M21" s="17"/>
      <c r="N21" s="17"/>
      <c r="O21" s="17"/>
      <c r="P21" s="17"/>
      <c r="R21" s="2"/>
      <c r="S21" s="2">
        <v>10.712</v>
      </c>
      <c r="T21" s="2">
        <v>15.087999999999999</v>
      </c>
      <c r="U21" s="2">
        <v>22.45</v>
      </c>
      <c r="V21" s="2">
        <v>18.41</v>
      </c>
      <c r="W21" s="2">
        <v>3.1059999999999999</v>
      </c>
      <c r="X21" s="2">
        <v>12.833</v>
      </c>
      <c r="Y21" s="2">
        <v>4.6980000000000004</v>
      </c>
      <c r="Z21" s="2">
        <v>7.58</v>
      </c>
      <c r="AA21" s="2"/>
      <c r="AB21" s="2"/>
      <c r="AC21" s="2">
        <v>1.786</v>
      </c>
      <c r="AD21" s="2">
        <v>1.786</v>
      </c>
      <c r="AE21" s="2">
        <v>0.47399999999999998</v>
      </c>
      <c r="AF21" s="2"/>
      <c r="AG21" s="2"/>
      <c r="AH21" s="2"/>
      <c r="AI21" s="2">
        <v>3.5609999999999999</v>
      </c>
      <c r="AJ21" s="2"/>
      <c r="AK21" s="2"/>
      <c r="AL21" s="2">
        <v>1.8974999999999999E-2</v>
      </c>
      <c r="AM21" s="2">
        <v>42.688000000000002</v>
      </c>
      <c r="AN21" s="2"/>
      <c r="AO21" s="2"/>
      <c r="AP21" s="2"/>
      <c r="AR21" s="28">
        <v>145.19097500000001</v>
      </c>
      <c r="AS21" s="1">
        <v>48.421295999999998</v>
      </c>
      <c r="AT21" s="1">
        <v>9.999998979992597E-7</v>
      </c>
      <c r="AU21" s="1">
        <v>-5.614115</v>
      </c>
      <c r="AV21" s="25">
        <f t="shared" si="0"/>
        <v>941.35906299999988</v>
      </c>
    </row>
    <row r="22" spans="1:48" x14ac:dyDescent="0.25">
      <c r="A22" s="32" t="s">
        <v>68</v>
      </c>
      <c r="B22" s="17" t="s">
        <v>40</v>
      </c>
      <c r="C22" s="17"/>
      <c r="D22" s="17"/>
      <c r="E22" s="17"/>
      <c r="F22" s="17"/>
      <c r="G22" s="17"/>
      <c r="H22" s="17">
        <v>7.6840570000000001</v>
      </c>
      <c r="I22" s="17"/>
      <c r="J22" s="17"/>
      <c r="K22" s="17"/>
      <c r="L22" s="17"/>
      <c r="M22" s="17"/>
      <c r="N22" s="17"/>
      <c r="O22" s="17"/>
      <c r="P22" s="17"/>
      <c r="R22" s="2"/>
      <c r="S22" s="2">
        <v>5.6130000000000004</v>
      </c>
      <c r="T22" s="2">
        <v>3.2309999999999999</v>
      </c>
      <c r="U22" s="2"/>
      <c r="V22" s="2">
        <v>48.088000000000001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2.9119999999999999</v>
      </c>
      <c r="AN22" s="2"/>
      <c r="AO22" s="2"/>
      <c r="AP22" s="2"/>
      <c r="AR22" s="1">
        <v>59.844000000000001</v>
      </c>
      <c r="AS22" s="1">
        <v>1.0253999999999999E-2</v>
      </c>
      <c r="AT22" s="1">
        <v>7.1054273576010019E-15</v>
      </c>
      <c r="AU22" s="1">
        <v>27.228937999999999</v>
      </c>
      <c r="AV22" s="25">
        <f t="shared" si="0"/>
        <v>94.767249000000007</v>
      </c>
    </row>
    <row r="23" spans="1:48" x14ac:dyDescent="0.25">
      <c r="A23" s="32" t="s">
        <v>69</v>
      </c>
      <c r="B23" s="17"/>
      <c r="C23" s="17"/>
      <c r="D23" s="17">
        <v>44.864202000000034</v>
      </c>
      <c r="E23" s="17"/>
      <c r="F23" s="17"/>
      <c r="G23" s="17"/>
      <c r="H23" s="17">
        <v>0.53118000000000087</v>
      </c>
      <c r="I23" s="17"/>
      <c r="J23" s="17"/>
      <c r="K23" s="17"/>
      <c r="L23" s="17"/>
      <c r="M23" s="17"/>
      <c r="N23" s="17"/>
      <c r="O23" s="17"/>
      <c r="P23" s="17"/>
      <c r="R23" s="2"/>
      <c r="S23" s="2">
        <v>93.748000000000005</v>
      </c>
      <c r="T23" s="2">
        <v>44.393999999999998</v>
      </c>
      <c r="U23" s="2"/>
      <c r="V23" s="2">
        <v>7.0190000000000001</v>
      </c>
      <c r="W23" s="2">
        <v>8.4860000000000007</v>
      </c>
      <c r="X23" s="2">
        <v>20.902000000000001</v>
      </c>
      <c r="Y23" s="2">
        <v>32.136000000000003</v>
      </c>
      <c r="Z23" s="2">
        <v>5.79</v>
      </c>
      <c r="AA23" s="2">
        <v>2.839</v>
      </c>
      <c r="AB23" s="2">
        <v>1.6120000000000001</v>
      </c>
      <c r="AC23" s="2">
        <v>0.47299999999999998</v>
      </c>
      <c r="AD23" s="2">
        <v>0.47299999999999998</v>
      </c>
      <c r="AE23" s="2">
        <v>3.9430000000000001</v>
      </c>
      <c r="AF23" s="2">
        <v>76.568399999999997</v>
      </c>
      <c r="AG23" s="2">
        <v>0.70299999999999996</v>
      </c>
      <c r="AH23" s="2"/>
      <c r="AI23" s="2"/>
      <c r="AJ23" s="2"/>
      <c r="AK23" s="2"/>
      <c r="AL23" s="2">
        <v>0.23949999999999999</v>
      </c>
      <c r="AM23" s="2">
        <v>104.589</v>
      </c>
      <c r="AN23" s="2">
        <v>6.5759999999999996</v>
      </c>
      <c r="AO23" s="2"/>
      <c r="AP23" s="2">
        <v>58.65</v>
      </c>
      <c r="AR23" s="28">
        <v>469.14089999999999</v>
      </c>
      <c r="AS23" s="1"/>
      <c r="AT23" s="1"/>
      <c r="AU23" s="28">
        <v>26.522936999999999</v>
      </c>
      <c r="AV23" s="25">
        <f t="shared" si="0"/>
        <v>541.05921899999998</v>
      </c>
    </row>
    <row r="24" spans="1:48" x14ac:dyDescent="0.25">
      <c r="A24" s="32" t="s">
        <v>70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R24" s="28">
        <v>0</v>
      </c>
      <c r="AS24" s="1"/>
      <c r="AT24" s="1"/>
      <c r="AU24" s="1"/>
      <c r="AV24" s="25">
        <f t="shared" si="0"/>
        <v>0</v>
      </c>
    </row>
    <row r="25" spans="1:48" x14ac:dyDescent="0.25">
      <c r="A25" s="32" t="s">
        <v>71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12.875926</v>
      </c>
      <c r="P25" s="1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R25" s="1"/>
      <c r="AS25" s="1"/>
      <c r="AT25" s="1"/>
      <c r="AU25" s="1"/>
      <c r="AV25" s="25">
        <f t="shared" si="0"/>
        <v>12.875926</v>
      </c>
    </row>
    <row r="26" spans="1:48" ht="15.75" thickBot="1" x14ac:dyDescent="0.3">
      <c r="A26" s="33" t="s">
        <v>72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118.734753</v>
      </c>
      <c r="P26" s="1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R26" s="1"/>
      <c r="AS26" s="1"/>
      <c r="AT26" s="1"/>
      <c r="AU26" s="1"/>
      <c r="AV26" s="25">
        <f t="shared" si="0"/>
        <v>118.734753</v>
      </c>
    </row>
    <row r="27" spans="1:48" x14ac:dyDescent="0.25">
      <c r="A27" s="31" t="s">
        <v>73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292.14688699999999</v>
      </c>
      <c r="P27" s="1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R27" s="1"/>
      <c r="AS27" s="1"/>
      <c r="AT27" s="1"/>
      <c r="AU27" s="1"/>
      <c r="AV27" s="25">
        <f t="shared" si="0"/>
        <v>292.14688699999999</v>
      </c>
    </row>
    <row r="28" spans="1:48" x14ac:dyDescent="0.25">
      <c r="A28" s="32" t="s">
        <v>74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</v>
      </c>
      <c r="P28" s="1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R28" s="1"/>
      <c r="AS28" s="1"/>
      <c r="AT28" s="1"/>
      <c r="AU28" s="1"/>
      <c r="AV28" s="25">
        <f t="shared" si="0"/>
        <v>0</v>
      </c>
    </row>
    <row r="29" spans="1:48" x14ac:dyDescent="0.25">
      <c r="A29" s="32" t="s">
        <v>75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19.033059999999999</v>
      </c>
      <c r="P29" s="1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R29" s="1"/>
      <c r="AS29" s="1"/>
      <c r="AT29" s="1"/>
      <c r="AU29" s="1"/>
      <c r="AV29" s="25">
        <f t="shared" si="0"/>
        <v>19.033059999999999</v>
      </c>
    </row>
    <row r="30" spans="1:48" x14ac:dyDescent="0.25">
      <c r="A30" s="32" t="s">
        <v>76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45.570647000000001</v>
      </c>
      <c r="P30" s="1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R30" s="1"/>
      <c r="AS30" s="1"/>
      <c r="AT30" s="1"/>
      <c r="AU30" s="1"/>
      <c r="AV30" s="25">
        <f t="shared" si="0"/>
        <v>45.570647000000001</v>
      </c>
    </row>
    <row r="31" spans="1:48" x14ac:dyDescent="0.25">
      <c r="A31" s="32" t="s">
        <v>77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68.740556999999995</v>
      </c>
      <c r="P31" s="1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R31" s="1"/>
      <c r="AS31" s="1"/>
      <c r="AT31" s="1"/>
      <c r="AU31" s="1"/>
      <c r="AV31" s="25">
        <f t="shared" si="0"/>
        <v>68.740556999999995</v>
      </c>
    </row>
    <row r="32" spans="1:48" x14ac:dyDescent="0.25">
      <c r="A32" s="32" t="s">
        <v>78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</v>
      </c>
      <c r="P32" s="1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R32" s="1"/>
      <c r="AS32" s="1"/>
      <c r="AT32" s="1"/>
      <c r="AU32" s="1"/>
      <c r="AV32" s="25">
        <f t="shared" si="0"/>
        <v>0</v>
      </c>
    </row>
    <row r="33" spans="1:48" x14ac:dyDescent="0.25">
      <c r="A33" s="32" t="s">
        <v>79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R33" s="1"/>
      <c r="AS33" s="1"/>
      <c r="AT33" s="1"/>
      <c r="AU33" s="1"/>
      <c r="AV33" s="25">
        <f t="shared" si="0"/>
        <v>0</v>
      </c>
    </row>
    <row r="34" spans="1:48" x14ac:dyDescent="0.25">
      <c r="A34" s="32" t="s">
        <v>80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60.052</v>
      </c>
      <c r="O34" s="17"/>
      <c r="P34" s="1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R34" s="1">
        <v>0</v>
      </c>
      <c r="AS34" s="1"/>
      <c r="AT34" s="1"/>
      <c r="AU34" s="1"/>
      <c r="AV34" s="25">
        <f t="shared" si="0"/>
        <v>60.052</v>
      </c>
    </row>
    <row r="35" spans="1:48" x14ac:dyDescent="0.25">
      <c r="A35" s="32" t="s">
        <v>81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v>568.16599999999994</v>
      </c>
      <c r="O35" s="17"/>
      <c r="P35" s="1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R35" s="1">
        <v>0</v>
      </c>
      <c r="AS35" s="1"/>
      <c r="AT35" s="1"/>
      <c r="AU35" s="1"/>
      <c r="AV35" s="25">
        <f t="shared" si="0"/>
        <v>568.16599999999994</v>
      </c>
    </row>
    <row r="36" spans="1:48" x14ac:dyDescent="0.25">
      <c r="A36" s="32" t="s">
        <v>82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37.799999999999997</v>
      </c>
      <c r="O36" s="17"/>
      <c r="P36" s="1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R36" s="1">
        <v>0</v>
      </c>
      <c r="AS36" s="1"/>
      <c r="AT36" s="1"/>
      <c r="AU36" s="1"/>
      <c r="AV36" s="25">
        <f t="shared" si="0"/>
        <v>37.799999999999997</v>
      </c>
    </row>
    <row r="37" spans="1:48" x14ac:dyDescent="0.25">
      <c r="A37" s="32" t="s">
        <v>83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71.111000000000004</v>
      </c>
      <c r="O37" s="17"/>
      <c r="P37" s="1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R37" s="1">
        <v>0</v>
      </c>
      <c r="AS37" s="1"/>
      <c r="AT37" s="1"/>
      <c r="AU37" s="1"/>
      <c r="AV37" s="25">
        <f t="shared" si="0"/>
        <v>71.111000000000004</v>
      </c>
    </row>
    <row r="38" spans="1:48" x14ac:dyDescent="0.25">
      <c r="A38" s="32" t="s">
        <v>84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22.62</v>
      </c>
      <c r="O38" s="17"/>
      <c r="P38" s="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R38" s="1">
        <v>0</v>
      </c>
      <c r="AS38" s="1"/>
      <c r="AT38" s="1"/>
      <c r="AU38" s="1"/>
      <c r="AV38" s="25">
        <f t="shared" si="0"/>
        <v>22.62</v>
      </c>
    </row>
    <row r="39" spans="1:48" x14ac:dyDescent="0.25">
      <c r="A39" s="32" t="s">
        <v>85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5.1900000000000002E-2</v>
      </c>
      <c r="O39" s="17"/>
      <c r="P39" s="1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R39" s="1">
        <v>0</v>
      </c>
      <c r="AS39" s="1"/>
      <c r="AT39" s="1"/>
      <c r="AU39" s="1"/>
      <c r="AV39" s="25">
        <f t="shared" si="0"/>
        <v>5.1900000000000002E-2</v>
      </c>
    </row>
    <row r="40" spans="1:48" x14ac:dyDescent="0.25">
      <c r="A40" s="32" t="s">
        <v>86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2.970000000000006E-2</v>
      </c>
      <c r="O40" s="17"/>
      <c r="P40" s="1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>
        <v>0.128</v>
      </c>
      <c r="AN40" s="2">
        <v>1.06</v>
      </c>
      <c r="AO40" s="2"/>
      <c r="AP40" s="2">
        <v>1.5740000000000001</v>
      </c>
      <c r="AR40" s="1">
        <v>2.7620000000000005</v>
      </c>
      <c r="AS40" s="1"/>
      <c r="AT40" s="1"/>
      <c r="AU40" s="1"/>
      <c r="AV40" s="25">
        <f t="shared" si="0"/>
        <v>2.7917000000000005</v>
      </c>
    </row>
    <row r="41" spans="1:48" x14ac:dyDescent="0.25">
      <c r="A41" s="32" t="s">
        <v>87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0.42499999999999999</v>
      </c>
      <c r="O41" s="17"/>
      <c r="P41" s="1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R41" s="1">
        <v>0</v>
      </c>
      <c r="AS41" s="1"/>
      <c r="AT41" s="1"/>
      <c r="AU41" s="1"/>
      <c r="AV41" s="25">
        <f t="shared" si="0"/>
        <v>0.42499999999999999</v>
      </c>
    </row>
    <row r="42" spans="1:48" x14ac:dyDescent="0.25">
      <c r="A42" s="32" t="s">
        <v>88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45.76</v>
      </c>
      <c r="O42" s="17"/>
      <c r="P42" s="1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R42" s="1"/>
      <c r="AS42" s="1"/>
      <c r="AT42" s="1"/>
      <c r="AU42" s="1"/>
      <c r="AV42" s="25">
        <f t="shared" si="0"/>
        <v>45.76</v>
      </c>
    </row>
    <row r="43" spans="1:48" x14ac:dyDescent="0.25">
      <c r="A43" s="32" t="s">
        <v>89</v>
      </c>
      <c r="B43" s="17"/>
      <c r="C43" s="17"/>
      <c r="D43" s="17"/>
      <c r="E43" s="17"/>
      <c r="F43" s="17">
        <v>38.660400000000003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R43" s="2">
        <v>27.07</v>
      </c>
      <c r="S43" s="2">
        <v>18.856000000000002</v>
      </c>
      <c r="T43" s="2">
        <v>17.141999999999999</v>
      </c>
      <c r="U43" s="2">
        <v>2.734</v>
      </c>
      <c r="V43" s="2">
        <v>28.277000000000001</v>
      </c>
      <c r="W43" s="2">
        <v>17.146999999999998</v>
      </c>
      <c r="X43" s="2">
        <v>10.260999999999999</v>
      </c>
      <c r="Y43" s="2">
        <v>3.7850000000000001</v>
      </c>
      <c r="Z43" s="2">
        <v>2.5</v>
      </c>
      <c r="AA43" s="2">
        <v>0.65</v>
      </c>
      <c r="AB43" s="2">
        <v>5.8029999999999999</v>
      </c>
      <c r="AC43" s="2">
        <v>2.7469999999999999</v>
      </c>
      <c r="AD43" s="2">
        <v>1.4259999999999999</v>
      </c>
      <c r="AE43" s="2">
        <v>1.3340000000000001</v>
      </c>
      <c r="AF43" s="2">
        <v>4.8739999999999997</v>
      </c>
      <c r="AG43" s="2"/>
      <c r="AH43" s="2"/>
      <c r="AI43" s="2"/>
      <c r="AJ43" s="2">
        <v>0.13100000000000001</v>
      </c>
      <c r="AK43" s="2">
        <v>3.8660000000000001</v>
      </c>
      <c r="AL43" s="2">
        <v>0.17599999999999999</v>
      </c>
      <c r="AM43" s="2">
        <v>275.53399999999999</v>
      </c>
      <c r="AN43" s="2">
        <v>46.237000000000002</v>
      </c>
      <c r="AO43" s="2">
        <v>22.135999999999999</v>
      </c>
      <c r="AP43" s="2">
        <v>143.5</v>
      </c>
      <c r="AR43" s="1">
        <v>636.18600000000004</v>
      </c>
      <c r="AS43" s="1">
        <v>12.460506000000001</v>
      </c>
      <c r="AT43" s="1"/>
      <c r="AU43" s="1"/>
      <c r="AV43" s="25">
        <f t="shared" si="0"/>
        <v>687.30690600000003</v>
      </c>
    </row>
    <row r="44" spans="1:48" x14ac:dyDescent="0.25">
      <c r="A44" s="32" t="s">
        <v>90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0.39436199999999999</v>
      </c>
      <c r="O44" s="17"/>
      <c r="P44" s="1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R44" s="1">
        <v>0</v>
      </c>
      <c r="AS44" s="1"/>
      <c r="AT44" s="1"/>
      <c r="AU44" s="1"/>
      <c r="AV44" s="25">
        <f t="shared" si="0"/>
        <v>0.39436199999999999</v>
      </c>
    </row>
    <row r="45" spans="1:48" x14ac:dyDescent="0.25">
      <c r="A45" s="32" t="s">
        <v>91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R45" s="2"/>
      <c r="S45" s="2"/>
      <c r="T45" s="2"/>
      <c r="U45" s="2">
        <v>38.6</v>
      </c>
      <c r="V45" s="2"/>
      <c r="W45" s="2"/>
      <c r="X45" s="2">
        <v>0.21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3.27</v>
      </c>
      <c r="AN45" s="2"/>
      <c r="AO45" s="2"/>
      <c r="AP45" s="2"/>
      <c r="AR45" s="28">
        <v>42.080000000000005</v>
      </c>
      <c r="AS45" s="1"/>
      <c r="AT45" s="1"/>
      <c r="AU45" s="1"/>
      <c r="AV45" s="25">
        <f t="shared" si="0"/>
        <v>42.080000000000005</v>
      </c>
    </row>
    <row r="46" spans="1:48" x14ac:dyDescent="0.25">
      <c r="A46" s="32" t="s">
        <v>92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>
        <v>267.02</v>
      </c>
      <c r="AR46" s="1">
        <v>267.02</v>
      </c>
      <c r="AS46" s="1"/>
      <c r="AT46" s="1"/>
      <c r="AU46" s="1"/>
      <c r="AV46" s="25">
        <f t="shared" si="0"/>
        <v>267.02</v>
      </c>
    </row>
    <row r="47" spans="1:48" x14ac:dyDescent="0.25">
      <c r="A47" s="32" t="s">
        <v>93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R47" s="1">
        <v>0</v>
      </c>
      <c r="AS47" s="1"/>
      <c r="AT47" s="1"/>
      <c r="AU47" s="1"/>
      <c r="AV47" s="25">
        <f t="shared" si="0"/>
        <v>0</v>
      </c>
    </row>
    <row r="48" spans="1:48" x14ac:dyDescent="0.25">
      <c r="A48" s="32" t="s">
        <v>94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R48" s="1">
        <v>0</v>
      </c>
      <c r="AS48" s="1"/>
      <c r="AT48" s="1"/>
      <c r="AU48" s="1"/>
      <c r="AV48" s="25">
        <f t="shared" si="0"/>
        <v>0</v>
      </c>
    </row>
    <row r="49" spans="1:48" x14ac:dyDescent="0.25">
      <c r="A49" s="32" t="s">
        <v>95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0</v>
      </c>
      <c r="P49" s="1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70.394176999999999</v>
      </c>
      <c r="AG49" s="2"/>
      <c r="AH49" s="2"/>
      <c r="AI49" s="2"/>
      <c r="AJ49" s="2"/>
      <c r="AK49" s="2"/>
      <c r="AL49" s="2"/>
      <c r="AM49" s="2">
        <v>111.27</v>
      </c>
      <c r="AN49" s="2"/>
      <c r="AO49" s="2"/>
      <c r="AP49" s="2"/>
      <c r="AR49" s="1">
        <v>181.664177</v>
      </c>
      <c r="AS49" s="1">
        <v>3.4653499999999999</v>
      </c>
      <c r="AT49" s="1">
        <v>1.3766840000000116</v>
      </c>
      <c r="AU49" s="1">
        <v>0.20716999999999999</v>
      </c>
      <c r="AV49" s="25">
        <f t="shared" si="0"/>
        <v>186.713381</v>
      </c>
    </row>
    <row r="50" spans="1:48" x14ac:dyDescent="0.25">
      <c r="E50"/>
    </row>
    <row r="51" spans="1:48" x14ac:dyDescent="0.25">
      <c r="E51"/>
    </row>
    <row r="52" spans="1:48" x14ac:dyDescent="0.25">
      <c r="E52"/>
    </row>
    <row r="53" spans="1:48" x14ac:dyDescent="0.25">
      <c r="E53"/>
    </row>
    <row r="54" spans="1:48" x14ac:dyDescent="0.25">
      <c r="E54"/>
    </row>
    <row r="55" spans="1:48" x14ac:dyDescent="0.25">
      <c r="E55"/>
    </row>
    <row r="56" spans="1:48" ht="66" thickBot="1" x14ac:dyDescent="0.35">
      <c r="A56" s="23" t="s">
        <v>112</v>
      </c>
      <c r="B56" s="5" t="s">
        <v>96</v>
      </c>
      <c r="C56" s="5" t="s">
        <v>97</v>
      </c>
      <c r="D56" s="20" t="s">
        <v>98</v>
      </c>
      <c r="E56" s="6" t="s">
        <v>99</v>
      </c>
      <c r="F56" s="6" t="s">
        <v>100</v>
      </c>
      <c r="G56" s="6" t="s">
        <v>101</v>
      </c>
      <c r="H56" s="6" t="s">
        <v>102</v>
      </c>
      <c r="I56" s="6" t="s">
        <v>103</v>
      </c>
      <c r="J56" s="6" t="s">
        <v>104</v>
      </c>
      <c r="K56" s="6" t="s">
        <v>105</v>
      </c>
      <c r="L56" s="6" t="s">
        <v>106</v>
      </c>
      <c r="M56" s="6" t="s">
        <v>107</v>
      </c>
      <c r="N56" s="11" t="s">
        <v>108</v>
      </c>
      <c r="O56" s="11" t="s">
        <v>109</v>
      </c>
      <c r="P56" s="13" t="s">
        <v>110</v>
      </c>
      <c r="Q56" s="30"/>
      <c r="R56" s="11" t="s">
        <v>142</v>
      </c>
      <c r="S56" s="13" t="s">
        <v>143</v>
      </c>
      <c r="T56" s="11" t="s">
        <v>1</v>
      </c>
    </row>
    <row r="57" spans="1:48" ht="15.75" thickBot="1" x14ac:dyDescent="0.3">
      <c r="A57" s="6" t="s">
        <v>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8"/>
      <c r="R57" s="4">
        <v>183.87493000000001</v>
      </c>
      <c r="S57" s="4">
        <v>407.68918500000001</v>
      </c>
      <c r="T57" s="4">
        <f t="shared" ref="T57:T103" si="1">SUM(B57:S57)</f>
        <v>591.56411500000002</v>
      </c>
    </row>
    <row r="58" spans="1:48" ht="15.75" thickBot="1" x14ac:dyDescent="0.3">
      <c r="A58" s="6" t="s">
        <v>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R58" s="4">
        <v>7608.6516149999998</v>
      </c>
      <c r="S58" s="4">
        <v>0</v>
      </c>
      <c r="T58" s="4">
        <f t="shared" si="1"/>
        <v>7608.6516149999998</v>
      </c>
    </row>
    <row r="59" spans="1:48" ht="15.75" thickBot="1" x14ac:dyDescent="0.3">
      <c r="A59" s="6" t="s">
        <v>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R59" s="4">
        <v>131.47670299999999</v>
      </c>
      <c r="S59" s="4">
        <v>0.29699999999999999</v>
      </c>
      <c r="T59" s="4">
        <f t="shared" si="1"/>
        <v>131.77370299999998</v>
      </c>
    </row>
    <row r="60" spans="1:48" s="29" customFormat="1" ht="15.75" thickBot="1" x14ac:dyDescent="0.3">
      <c r="A60" s="6" t="s">
        <v>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/>
      <c r="R60" s="4">
        <v>1684.1107750000001</v>
      </c>
      <c r="S60" s="4"/>
      <c r="T60" s="4">
        <f t="shared" si="1"/>
        <v>1684.1107750000001</v>
      </c>
      <c r="U60"/>
      <c r="V60"/>
    </row>
    <row r="61" spans="1:48" ht="15.75" thickBot="1" x14ac:dyDescent="0.3">
      <c r="A61" s="6" t="s">
        <v>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R61" s="4">
        <v>114.871</v>
      </c>
      <c r="S61" s="4"/>
      <c r="T61" s="4">
        <f t="shared" si="1"/>
        <v>114.871</v>
      </c>
    </row>
    <row r="62" spans="1:48" ht="15.75" thickBot="1" x14ac:dyDescent="0.3">
      <c r="A62" s="6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R62" s="4">
        <v>71.111000000000004</v>
      </c>
      <c r="S62" s="4"/>
      <c r="T62" s="4">
        <f t="shared" si="1"/>
        <v>71.111000000000004</v>
      </c>
    </row>
    <row r="63" spans="1:48" ht="15.75" thickBot="1" x14ac:dyDescent="0.3">
      <c r="A63" s="6" t="s">
        <v>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R63" s="4">
        <v>134.58799999999999</v>
      </c>
      <c r="S63" s="4"/>
      <c r="T63" s="4">
        <f t="shared" si="1"/>
        <v>134.58799999999999</v>
      </c>
    </row>
    <row r="64" spans="1:48" ht="15.75" thickBot="1" x14ac:dyDescent="0.3">
      <c r="A64" s="6" t="s">
        <v>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8"/>
      <c r="R64" s="4">
        <v>2.7620000000000005</v>
      </c>
      <c r="S64" s="4"/>
      <c r="T64" s="4">
        <f t="shared" si="1"/>
        <v>2.7620000000000005</v>
      </c>
    </row>
    <row r="65" spans="1:20" ht="15.75" thickBot="1" x14ac:dyDescent="0.3">
      <c r="A65" s="6" t="s">
        <v>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8"/>
      <c r="R65" s="4">
        <v>0.02</v>
      </c>
      <c r="S65" s="4"/>
      <c r="T65" s="4">
        <f t="shared" si="1"/>
        <v>0.02</v>
      </c>
    </row>
    <row r="66" spans="1:20" ht="15.75" thickBot="1" x14ac:dyDescent="0.3">
      <c r="A66" s="6" t="s">
        <v>10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8"/>
      <c r="R66" s="4">
        <v>0.42499999999999999</v>
      </c>
      <c r="S66" s="4"/>
      <c r="T66" s="4">
        <f t="shared" si="1"/>
        <v>0.42499999999999999</v>
      </c>
    </row>
    <row r="67" spans="1:20" ht="15.75" thickBot="1" x14ac:dyDescent="0.3">
      <c r="A67" s="6" t="s">
        <v>11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4">
        <v>87.84</v>
      </c>
      <c r="S67" s="4"/>
      <c r="T67" s="4">
        <f t="shared" si="1"/>
        <v>87.84</v>
      </c>
    </row>
    <row r="68" spans="1:20" ht="15.75" thickBot="1" x14ac:dyDescent="0.3">
      <c r="A68" s="6" t="s">
        <v>12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8"/>
      <c r="R68" s="4">
        <v>267.02750099999997</v>
      </c>
      <c r="S68" s="4"/>
      <c r="T68" s="4">
        <f t="shared" si="1"/>
        <v>267.02750099999997</v>
      </c>
    </row>
    <row r="69" spans="1:20" ht="15.75" thickBot="1" x14ac:dyDescent="0.3">
      <c r="A69" s="6" t="s">
        <v>22</v>
      </c>
      <c r="B69" s="3">
        <v>230.54787899999999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R69" s="27"/>
      <c r="S69" s="27"/>
      <c r="T69" s="4">
        <f t="shared" si="1"/>
        <v>230.54787899999999</v>
      </c>
    </row>
    <row r="70" spans="1:20" ht="15.75" thickBot="1" x14ac:dyDescent="0.3">
      <c r="A70" s="6" t="s">
        <v>14</v>
      </c>
      <c r="B70" s="3">
        <v>38.777000000000001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12.875926</v>
      </c>
      <c r="P70" s="3"/>
      <c r="R70" s="27"/>
      <c r="S70" s="27"/>
      <c r="T70" s="4">
        <f t="shared" si="1"/>
        <v>51.652926000000001</v>
      </c>
    </row>
    <row r="71" spans="1:20" ht="15.75" thickBot="1" x14ac:dyDescent="0.3">
      <c r="A71" s="6" t="s">
        <v>16</v>
      </c>
      <c r="B71" s="3"/>
      <c r="C71" s="3">
        <v>48.892282999999999</v>
      </c>
      <c r="D71" s="3">
        <v>295.11564099999998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118.734753</v>
      </c>
      <c r="P71" s="3"/>
      <c r="R71" s="27"/>
      <c r="S71" s="27"/>
      <c r="T71" s="4">
        <f t="shared" si="1"/>
        <v>462.74267700000001</v>
      </c>
    </row>
    <row r="72" spans="1:20" ht="15.75" thickBot="1" x14ac:dyDescent="0.3">
      <c r="A72" s="6" t="s">
        <v>17</v>
      </c>
      <c r="B72" s="3"/>
      <c r="C72" s="3">
        <v>827.07500500000003</v>
      </c>
      <c r="D72" s="3">
        <v>160.65741600000001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292.14688699999999</v>
      </c>
      <c r="P72" s="3"/>
      <c r="R72" s="27"/>
      <c r="S72" s="27"/>
      <c r="T72" s="4">
        <f t="shared" si="1"/>
        <v>1279.879308</v>
      </c>
    </row>
    <row r="73" spans="1:20" ht="15.75" thickBot="1" x14ac:dyDescent="0.3">
      <c r="A73" s="6" t="s">
        <v>18</v>
      </c>
      <c r="B73" s="3"/>
      <c r="C73" s="3">
        <v>116.242636</v>
      </c>
      <c r="D73" s="3">
        <v>3.6644049999999999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0</v>
      </c>
      <c r="P73" s="3"/>
      <c r="R73" s="27"/>
      <c r="S73" s="27"/>
      <c r="T73" s="4">
        <f t="shared" si="1"/>
        <v>119.90704100000001</v>
      </c>
    </row>
    <row r="74" spans="1:20" ht="15.75" thickBot="1" x14ac:dyDescent="0.3">
      <c r="A74" s="6" t="s">
        <v>19</v>
      </c>
      <c r="B74" s="3"/>
      <c r="C74" s="3">
        <v>626.63283699999999</v>
      </c>
      <c r="D74" s="3"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19.033059999999999</v>
      </c>
      <c r="P74" s="3"/>
      <c r="R74" s="27"/>
      <c r="S74" s="27"/>
      <c r="T74" s="4">
        <f t="shared" si="1"/>
        <v>645.66589699999997</v>
      </c>
    </row>
    <row r="75" spans="1:20" ht="15.75" thickBot="1" x14ac:dyDescent="0.3">
      <c r="A75" s="6" t="s">
        <v>20</v>
      </c>
      <c r="B75" s="3"/>
      <c r="C75" s="3">
        <v>895.70558000000005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45.570647000000001</v>
      </c>
      <c r="P75" s="3"/>
      <c r="R75" s="27"/>
      <c r="S75" s="27"/>
      <c r="T75" s="4">
        <f t="shared" si="1"/>
        <v>941.27622700000006</v>
      </c>
    </row>
    <row r="76" spans="1:20" ht="15.75" thickBot="1" x14ac:dyDescent="0.3">
      <c r="A76" s="6" t="s">
        <v>15</v>
      </c>
      <c r="B76" s="3"/>
      <c r="C76" s="3">
        <v>26.026593999999999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68.740556999999995</v>
      </c>
      <c r="P76" s="3"/>
      <c r="R76" s="27"/>
      <c r="S76" s="27"/>
      <c r="T76" s="4">
        <f t="shared" si="1"/>
        <v>94.767150999999998</v>
      </c>
    </row>
    <row r="77" spans="1:20" ht="17.25" customHeight="1" thickBot="1" x14ac:dyDescent="0.3">
      <c r="A77" s="6" t="s">
        <v>21</v>
      </c>
      <c r="B77" s="3"/>
      <c r="C77" s="3">
        <v>89.248401000000001</v>
      </c>
      <c r="D77" s="3">
        <v>451.7981759999999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0</v>
      </c>
      <c r="P77" s="3"/>
      <c r="R77" s="27"/>
      <c r="S77" s="27"/>
      <c r="T77" s="4">
        <f t="shared" si="1"/>
        <v>541.04657699999984</v>
      </c>
    </row>
    <row r="78" spans="1:20" x14ac:dyDescent="0.25">
      <c r="A78" s="7" t="s">
        <v>37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R78" s="27"/>
      <c r="S78" s="27"/>
      <c r="T78" s="4">
        <f t="shared" si="1"/>
        <v>0</v>
      </c>
    </row>
    <row r="79" spans="1:20" ht="15.75" thickBot="1" x14ac:dyDescent="0.3">
      <c r="A79" s="6" t="s">
        <v>41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R79" s="27"/>
      <c r="S79" s="27">
        <v>12.875926</v>
      </c>
      <c r="T79" s="4">
        <f t="shared" si="1"/>
        <v>12.875926</v>
      </c>
    </row>
    <row r="80" spans="1:20" ht="15.75" thickBot="1" x14ac:dyDescent="0.3">
      <c r="A80" s="6" t="s">
        <v>42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R80" s="27"/>
      <c r="S80" s="27">
        <v>118.734753</v>
      </c>
      <c r="T80" s="4">
        <f t="shared" si="1"/>
        <v>118.734753</v>
      </c>
    </row>
    <row r="81" spans="1:20" ht="15.75" thickBot="1" x14ac:dyDescent="0.3">
      <c r="A81" s="6" t="s">
        <v>43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R81" s="27"/>
      <c r="S81" s="27">
        <v>292.14688699999999</v>
      </c>
      <c r="T81" s="4">
        <f t="shared" si="1"/>
        <v>292.14688699999999</v>
      </c>
    </row>
    <row r="82" spans="1:20" ht="15.75" thickBot="1" x14ac:dyDescent="0.3">
      <c r="A82" s="6" t="s">
        <v>44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27"/>
      <c r="S82" s="27">
        <v>0</v>
      </c>
      <c r="T82" s="4">
        <f t="shared" si="1"/>
        <v>0</v>
      </c>
    </row>
    <row r="83" spans="1:20" ht="15.75" thickBot="1" x14ac:dyDescent="0.3">
      <c r="A83" s="6" t="s">
        <v>45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R83" s="27"/>
      <c r="S83" s="27">
        <v>19.033059999999999</v>
      </c>
      <c r="T83" s="4">
        <f t="shared" si="1"/>
        <v>19.033059999999999</v>
      </c>
    </row>
    <row r="84" spans="1:20" ht="15.75" thickBot="1" x14ac:dyDescent="0.3">
      <c r="A84" s="6" t="s">
        <v>46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R84" s="27"/>
      <c r="S84" s="27">
        <v>45.570647000000001</v>
      </c>
      <c r="T84" s="4">
        <f t="shared" si="1"/>
        <v>45.570647000000001</v>
      </c>
    </row>
    <row r="85" spans="1:20" ht="15.75" thickBot="1" x14ac:dyDescent="0.3">
      <c r="A85" s="6" t="s">
        <v>47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R85" s="27"/>
      <c r="S85" s="27">
        <v>68.740556999999995</v>
      </c>
      <c r="T85" s="4">
        <f t="shared" si="1"/>
        <v>68.740556999999995</v>
      </c>
    </row>
    <row r="86" spans="1:20" ht="15.75" thickBot="1" x14ac:dyDescent="0.3">
      <c r="A86" s="6" t="s">
        <v>48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27"/>
      <c r="S86" s="27"/>
      <c r="T86" s="4">
        <f t="shared" si="1"/>
        <v>0</v>
      </c>
    </row>
    <row r="87" spans="1:20" x14ac:dyDescent="0.25">
      <c r="A87" s="7" t="s">
        <v>49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R87" s="27"/>
      <c r="S87" s="27"/>
      <c r="T87" s="4">
        <f t="shared" si="1"/>
        <v>0</v>
      </c>
    </row>
    <row r="88" spans="1:20" ht="15.75" thickBot="1" x14ac:dyDescent="0.3">
      <c r="A88" s="6" t="s">
        <v>23</v>
      </c>
      <c r="B88" s="3"/>
      <c r="C88" s="3"/>
      <c r="D88" s="3"/>
      <c r="E88" s="3">
        <v>60.052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R88" s="27"/>
      <c r="S88" s="27"/>
      <c r="T88" s="4">
        <f t="shared" si="1"/>
        <v>60.052</v>
      </c>
    </row>
    <row r="89" spans="1:20" x14ac:dyDescent="0.25">
      <c r="A89" s="7" t="s">
        <v>24</v>
      </c>
      <c r="B89" s="3"/>
      <c r="C89" s="3"/>
      <c r="D89" s="3"/>
      <c r="E89" s="3"/>
      <c r="F89" s="3">
        <v>423.74859999999995</v>
      </c>
      <c r="G89" s="3">
        <v>118.962</v>
      </c>
      <c r="H89" s="3">
        <v>25.455399999999997</v>
      </c>
      <c r="I89" s="3"/>
      <c r="J89" s="3"/>
      <c r="K89" s="3"/>
      <c r="L89" s="3"/>
      <c r="M89" s="3"/>
      <c r="N89" s="3"/>
      <c r="O89" s="3"/>
      <c r="P89" s="3"/>
      <c r="R89" s="27"/>
      <c r="S89" s="27"/>
      <c r="T89" s="4">
        <f t="shared" si="1"/>
        <v>568.16599999999994</v>
      </c>
    </row>
    <row r="90" spans="1:20" ht="15.75" thickBot="1" x14ac:dyDescent="0.3">
      <c r="A90" s="6" t="s">
        <v>25</v>
      </c>
      <c r="B90" s="3"/>
      <c r="C90" s="3"/>
      <c r="D90" s="3"/>
      <c r="E90" s="3"/>
      <c r="F90" s="3"/>
      <c r="G90" s="3"/>
      <c r="H90" s="3"/>
      <c r="I90" s="3">
        <v>37.799999999999997</v>
      </c>
      <c r="J90" s="3"/>
      <c r="K90" s="3"/>
      <c r="L90" s="3"/>
      <c r="M90" s="3"/>
      <c r="N90" s="3"/>
      <c r="O90" s="3"/>
      <c r="P90" s="3"/>
      <c r="R90" s="27"/>
      <c r="S90" s="27"/>
      <c r="T90" s="4">
        <f t="shared" si="1"/>
        <v>37.799999999999997</v>
      </c>
    </row>
    <row r="91" spans="1:20" ht="15.75" thickBot="1" x14ac:dyDescent="0.3">
      <c r="A91" s="6" t="s">
        <v>26</v>
      </c>
      <c r="B91" s="3"/>
      <c r="C91" s="3"/>
      <c r="D91" s="3"/>
      <c r="E91" s="3"/>
      <c r="F91" s="3"/>
      <c r="G91" s="3"/>
      <c r="H91" s="3"/>
      <c r="I91" s="3"/>
      <c r="J91" s="3">
        <v>71.111000000000004</v>
      </c>
      <c r="K91" s="3"/>
      <c r="L91" s="3"/>
      <c r="M91" s="3"/>
      <c r="N91" s="3"/>
      <c r="O91" s="3"/>
      <c r="P91" s="3"/>
      <c r="R91" s="27"/>
      <c r="S91" s="27"/>
      <c r="T91" s="4">
        <f t="shared" si="1"/>
        <v>71.111000000000004</v>
      </c>
    </row>
    <row r="92" spans="1:20" ht="15.75" thickBot="1" x14ac:dyDescent="0.3">
      <c r="A92" s="6" t="s">
        <v>27</v>
      </c>
      <c r="B92" s="3"/>
      <c r="C92" s="3"/>
      <c r="D92" s="3"/>
      <c r="E92" s="3"/>
      <c r="F92" s="3"/>
      <c r="G92" s="3"/>
      <c r="H92" s="3"/>
      <c r="I92" s="3"/>
      <c r="J92" s="3"/>
      <c r="K92" s="3">
        <v>22.62</v>
      </c>
      <c r="L92" s="3"/>
      <c r="M92" s="3"/>
      <c r="N92" s="3"/>
      <c r="O92" s="3"/>
      <c r="P92" s="3"/>
      <c r="R92" s="27"/>
      <c r="S92" s="27"/>
      <c r="T92" s="4">
        <f t="shared" si="1"/>
        <v>22.62</v>
      </c>
    </row>
    <row r="93" spans="1:20" ht="15.75" thickBot="1" x14ac:dyDescent="0.3">
      <c r="A93" s="6" t="s">
        <v>28</v>
      </c>
      <c r="B93" s="3"/>
      <c r="C93" s="3"/>
      <c r="D93" s="3"/>
      <c r="E93" s="3"/>
      <c r="F93" s="3"/>
      <c r="G93" s="3"/>
      <c r="H93" s="3">
        <v>3.1899999999999998E-2</v>
      </c>
      <c r="I93" s="3"/>
      <c r="J93" s="3"/>
      <c r="K93" s="3"/>
      <c r="L93" s="3">
        <v>0.02</v>
      </c>
      <c r="M93" s="3"/>
      <c r="N93" s="3"/>
      <c r="O93" s="3"/>
      <c r="P93" s="3"/>
      <c r="R93" s="27"/>
      <c r="S93" s="27"/>
      <c r="T93" s="4">
        <f t="shared" si="1"/>
        <v>5.1900000000000002E-2</v>
      </c>
    </row>
    <row r="94" spans="1:20" ht="15.75" thickBot="1" x14ac:dyDescent="0.3">
      <c r="A94" s="6" t="s">
        <v>29</v>
      </c>
      <c r="B94" s="3"/>
      <c r="C94" s="3"/>
      <c r="D94" s="3"/>
      <c r="E94" s="3"/>
      <c r="F94" s="3"/>
      <c r="G94" s="3"/>
      <c r="H94" s="3">
        <v>2.9700000000000001E-2</v>
      </c>
      <c r="I94" s="3"/>
      <c r="J94" s="3"/>
      <c r="K94" s="3"/>
      <c r="L94" s="3"/>
      <c r="M94" s="3">
        <v>2.7620000000000005</v>
      </c>
      <c r="N94" s="3"/>
      <c r="O94" s="3"/>
      <c r="P94" s="3"/>
      <c r="R94" s="27"/>
      <c r="S94" s="27"/>
      <c r="T94" s="4">
        <f t="shared" si="1"/>
        <v>2.7917000000000005</v>
      </c>
    </row>
    <row r="95" spans="1:20" x14ac:dyDescent="0.25">
      <c r="A95" s="7" t="s">
        <v>30</v>
      </c>
      <c r="B95" s="3"/>
      <c r="C95" s="3"/>
      <c r="D95" s="3"/>
      <c r="E95" s="3"/>
      <c r="F95" s="3"/>
      <c r="G95" s="3"/>
      <c r="H95" s="3">
        <v>0.42499999999999999</v>
      </c>
      <c r="I95" s="3"/>
      <c r="J95" s="3"/>
      <c r="K95" s="3"/>
      <c r="L95" s="3"/>
      <c r="M95" s="3"/>
      <c r="N95" s="3"/>
      <c r="O95" s="3"/>
      <c r="P95" s="3"/>
      <c r="R95" s="27"/>
      <c r="S95" s="27"/>
      <c r="T95" s="4">
        <f t="shared" si="1"/>
        <v>0.42499999999999999</v>
      </c>
    </row>
    <row r="96" spans="1:20" x14ac:dyDescent="0.25">
      <c r="A96" s="7" t="s">
        <v>50</v>
      </c>
      <c r="B96" s="3"/>
      <c r="C96" s="3"/>
      <c r="D96" s="3"/>
      <c r="E96" s="3"/>
      <c r="F96" s="3"/>
      <c r="G96" s="3"/>
      <c r="H96" s="3">
        <v>45.76</v>
      </c>
      <c r="I96" s="3"/>
      <c r="J96" s="3"/>
      <c r="K96" s="3"/>
      <c r="L96" s="3"/>
      <c r="M96" s="3"/>
      <c r="N96" s="3"/>
      <c r="O96" s="3"/>
      <c r="P96" s="3"/>
      <c r="R96" s="27"/>
      <c r="S96" s="27"/>
      <c r="T96" s="4">
        <f t="shared" si="1"/>
        <v>45.76</v>
      </c>
    </row>
    <row r="97" spans="1:20" x14ac:dyDescent="0.25">
      <c r="A97" s="7" t="s">
        <v>31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686.91319999999996</v>
      </c>
      <c r="O97" s="3"/>
      <c r="P97" s="3"/>
      <c r="R97" s="27"/>
      <c r="S97" s="27"/>
      <c r="T97" s="4">
        <f t="shared" si="1"/>
        <v>686.91319999999996</v>
      </c>
    </row>
    <row r="98" spans="1:20" x14ac:dyDescent="0.25">
      <c r="A98" s="7" t="s">
        <v>32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R98" s="27"/>
      <c r="S98" s="27">
        <v>0.39436199999999999</v>
      </c>
      <c r="T98" s="4">
        <f t="shared" si="1"/>
        <v>0.39436199999999999</v>
      </c>
    </row>
    <row r="99" spans="1:20" ht="15.75" thickBot="1" x14ac:dyDescent="0.3">
      <c r="A99" s="6" t="s">
        <v>34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v>42.080000000000005</v>
      </c>
      <c r="R99" s="27"/>
      <c r="S99" s="27"/>
      <c r="T99" s="4">
        <f t="shared" si="1"/>
        <v>42.080000000000005</v>
      </c>
    </row>
    <row r="100" spans="1:20" ht="15.75" thickBot="1" x14ac:dyDescent="0.3">
      <c r="A100" s="6" t="s">
        <v>35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267.02750099999997</v>
      </c>
      <c r="R100" s="27"/>
      <c r="S100" s="27"/>
      <c r="T100" s="4">
        <f t="shared" si="1"/>
        <v>267.02750099999997</v>
      </c>
    </row>
    <row r="101" spans="1:20" x14ac:dyDescent="0.25">
      <c r="A101" s="7" t="s">
        <v>33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R101" s="27"/>
      <c r="S101" s="27"/>
      <c r="T101" s="4">
        <f t="shared" si="1"/>
        <v>0</v>
      </c>
    </row>
    <row r="102" spans="1:20" ht="15.75" thickBot="1" x14ac:dyDescent="0.3">
      <c r="A102" s="6" t="s">
        <v>13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R102" s="27"/>
      <c r="S102" s="27"/>
      <c r="T102" s="4">
        <f t="shared" si="1"/>
        <v>0</v>
      </c>
    </row>
    <row r="103" spans="1:20" x14ac:dyDescent="0.25">
      <c r="A103" s="7" t="s">
        <v>36</v>
      </c>
      <c r="B103" s="3"/>
      <c r="C103" s="3">
        <v>101.75762</v>
      </c>
      <c r="D103" s="3">
        <v>84.955698999999996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>
        <v>0</v>
      </c>
      <c r="P103" s="3"/>
      <c r="R103" s="27"/>
      <c r="S103" s="27"/>
      <c r="T103" s="4">
        <f t="shared" si="1"/>
        <v>186.71331900000001</v>
      </c>
    </row>
    <row r="105" spans="1:20" x14ac:dyDescent="0.25">
      <c r="A105" s="18"/>
      <c r="E105"/>
    </row>
  </sheetData>
  <pageMargins left="0.7" right="0.7" top="0.75" bottom="0.75" header="0.3" footer="0.3"/>
  <pageSetup paperSize="2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zoomScale="25" zoomScaleNormal="25" workbookViewId="0">
      <selection activeCell="AD75" sqref="AD75"/>
    </sheetView>
  </sheetViews>
  <sheetFormatPr defaultColWidth="11.42578125" defaultRowHeight="15" x14ac:dyDescent="0.25"/>
  <cols>
    <col min="1" max="1" width="54.28515625" customWidth="1"/>
    <col min="2" max="4" width="8.7109375" customWidth="1"/>
    <col min="5" max="5" width="11" style="22" customWidth="1"/>
    <col min="6" max="17" width="8.7109375" customWidth="1"/>
    <col min="18" max="42" width="11.42578125" customWidth="1"/>
    <col min="44" max="48" width="8.7109375" customWidth="1"/>
  </cols>
  <sheetData>
    <row r="1" spans="1:48" s="12" customFormat="1" ht="66" thickBot="1" x14ac:dyDescent="0.35">
      <c r="A1" s="14"/>
      <c r="B1" s="5" t="s">
        <v>96</v>
      </c>
      <c r="C1" s="5" t="s">
        <v>97</v>
      </c>
      <c r="D1" s="20" t="s">
        <v>98</v>
      </c>
      <c r="E1" s="6" t="s">
        <v>99</v>
      </c>
      <c r="F1" s="6" t="s">
        <v>100</v>
      </c>
      <c r="G1" s="6" t="s">
        <v>101</v>
      </c>
      <c r="H1" s="6" t="s">
        <v>102</v>
      </c>
      <c r="I1" s="6" t="s">
        <v>103</v>
      </c>
      <c r="J1" s="6" t="s">
        <v>104</v>
      </c>
      <c r="K1" s="6" t="s">
        <v>105</v>
      </c>
      <c r="L1" s="6" t="s">
        <v>106</v>
      </c>
      <c r="M1" s="6" t="s">
        <v>107</v>
      </c>
      <c r="N1" s="11" t="s">
        <v>108</v>
      </c>
      <c r="O1" s="11" t="s">
        <v>109</v>
      </c>
      <c r="P1" s="13" t="s">
        <v>110</v>
      </c>
      <c r="R1" s="6" t="s">
        <v>117</v>
      </c>
      <c r="S1" s="6" t="s">
        <v>118</v>
      </c>
      <c r="T1" s="6" t="s">
        <v>119</v>
      </c>
      <c r="U1" s="6" t="s">
        <v>120</v>
      </c>
      <c r="V1" s="6" t="s">
        <v>121</v>
      </c>
      <c r="W1" s="6" t="s">
        <v>122</v>
      </c>
      <c r="X1" s="6" t="s">
        <v>123</v>
      </c>
      <c r="Y1" s="6" t="s">
        <v>124</v>
      </c>
      <c r="Z1" s="6" t="s">
        <v>125</v>
      </c>
      <c r="AA1" s="6" t="s">
        <v>126</v>
      </c>
      <c r="AB1" s="6" t="s">
        <v>127</v>
      </c>
      <c r="AC1" s="6" t="s">
        <v>128</v>
      </c>
      <c r="AD1" s="6" t="s">
        <v>129</v>
      </c>
      <c r="AE1" s="6" t="s">
        <v>130</v>
      </c>
      <c r="AF1" s="5" t="s">
        <v>131</v>
      </c>
      <c r="AG1" s="6" t="s">
        <v>132</v>
      </c>
      <c r="AH1" s="6" t="s">
        <v>133</v>
      </c>
      <c r="AI1" s="6" t="s">
        <v>134</v>
      </c>
      <c r="AJ1" s="6" t="s">
        <v>135</v>
      </c>
      <c r="AK1" s="6" t="s">
        <v>136</v>
      </c>
      <c r="AL1" s="6" t="s">
        <v>137</v>
      </c>
      <c r="AM1" s="6" t="s">
        <v>138</v>
      </c>
      <c r="AN1" s="6" t="s">
        <v>139</v>
      </c>
      <c r="AO1" s="6" t="s">
        <v>140</v>
      </c>
      <c r="AP1" s="6" t="s">
        <v>141</v>
      </c>
      <c r="AR1" s="12" t="s">
        <v>113</v>
      </c>
      <c r="AS1" s="12" t="s">
        <v>114</v>
      </c>
      <c r="AT1" s="12" t="s">
        <v>115</v>
      </c>
      <c r="AU1" s="12" t="s">
        <v>116</v>
      </c>
      <c r="AV1" s="12" t="s">
        <v>1</v>
      </c>
    </row>
    <row r="2" spans="1:48" s="12" customFormat="1" ht="21.75" thickBot="1" x14ac:dyDescent="0.4">
      <c r="A2" s="16" t="s">
        <v>111</v>
      </c>
      <c r="B2" s="11"/>
      <c r="C2" s="11"/>
      <c r="D2" s="21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8" x14ac:dyDescent="0.25">
      <c r="A3" s="31" t="s">
        <v>51</v>
      </c>
      <c r="B3" s="24">
        <v>288.46405199999998</v>
      </c>
      <c r="C3" s="24"/>
      <c r="D3" s="24"/>
      <c r="E3" s="24">
        <v>236.88767899999999</v>
      </c>
      <c r="F3" s="24"/>
      <c r="G3" s="24"/>
      <c r="H3" s="24">
        <v>1.1303989999999999</v>
      </c>
      <c r="I3" s="24"/>
      <c r="J3" s="24"/>
      <c r="K3" s="24"/>
      <c r="L3" s="24"/>
      <c r="M3" s="24"/>
      <c r="N3" s="24"/>
      <c r="O3" s="24"/>
      <c r="P3" s="2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25">
        <v>0</v>
      </c>
      <c r="AS3" s="25">
        <v>4.3770879999999996</v>
      </c>
      <c r="AT3" s="25">
        <v>1.0000001111620804E-6</v>
      </c>
      <c r="AU3" s="25">
        <v>-4.1900060000000003</v>
      </c>
      <c r="AV3" s="25">
        <f>SUM(AR3:AU3,B3:P3)</f>
        <v>526.66921300000001</v>
      </c>
    </row>
    <row r="4" spans="1:48" x14ac:dyDescent="0.25">
      <c r="A4" s="32" t="s">
        <v>52</v>
      </c>
      <c r="B4" s="24"/>
      <c r="C4" s="24">
        <v>3147.2371929999999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R4" s="25">
        <v>0</v>
      </c>
      <c r="AS4" s="25">
        <v>3286.2890670000002</v>
      </c>
      <c r="AT4" s="26">
        <v>36.185731000000033</v>
      </c>
      <c r="AU4" s="25">
        <v>50.970726999999997</v>
      </c>
      <c r="AV4" s="25">
        <f t="shared" ref="AV4:AV49" si="0">SUM(AR4:AU4,B4:P4)</f>
        <v>6520.682718</v>
      </c>
    </row>
    <row r="5" spans="1:48" x14ac:dyDescent="0.25">
      <c r="A5" s="32" t="s">
        <v>53</v>
      </c>
      <c r="B5" s="24"/>
      <c r="C5" s="24">
        <v>5.9288119999999997</v>
      </c>
      <c r="D5" s="24">
        <v>85.517404999999997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25">
        <v>0</v>
      </c>
      <c r="AS5" s="25">
        <v>0</v>
      </c>
      <c r="AT5" s="25">
        <v>-0.11548899999998241</v>
      </c>
      <c r="AU5" s="25">
        <v>5.2389999999999997E-3</v>
      </c>
      <c r="AV5" s="25">
        <f t="shared" si="0"/>
        <v>91.335967000000011</v>
      </c>
    </row>
    <row r="6" spans="1:48" x14ac:dyDescent="0.25">
      <c r="A6" s="32" t="s">
        <v>54</v>
      </c>
      <c r="B6" s="24"/>
      <c r="C6" s="24"/>
      <c r="D6" s="24">
        <v>912.61732500000016</v>
      </c>
      <c r="E6" s="24"/>
      <c r="F6" s="24">
        <v>346.729803</v>
      </c>
      <c r="G6" s="24">
        <v>534.54405199999997</v>
      </c>
      <c r="H6" s="24">
        <v>135.30098799999999</v>
      </c>
      <c r="I6" s="24"/>
      <c r="J6" s="24"/>
      <c r="K6" s="24"/>
      <c r="L6" s="24"/>
      <c r="M6" s="24"/>
      <c r="N6" s="24"/>
      <c r="O6" s="24"/>
      <c r="P6" s="2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R6" s="25">
        <v>0</v>
      </c>
      <c r="AS6" s="25">
        <v>37.289819000000001</v>
      </c>
      <c r="AT6" s="25"/>
      <c r="AU6" s="25">
        <v>324.3247528</v>
      </c>
      <c r="AV6" s="25">
        <f t="shared" si="0"/>
        <v>2290.8067398000003</v>
      </c>
    </row>
    <row r="7" spans="1:48" x14ac:dyDescent="0.25">
      <c r="A7" s="32" t="s">
        <v>55</v>
      </c>
      <c r="B7" s="24"/>
      <c r="C7" s="24"/>
      <c r="D7" s="24"/>
      <c r="E7" s="24"/>
      <c r="F7" s="24"/>
      <c r="G7" s="24"/>
      <c r="H7" s="24"/>
      <c r="I7" s="24">
        <v>106.63500000000001</v>
      </c>
      <c r="J7" s="24"/>
      <c r="K7" s="24"/>
      <c r="L7" s="24"/>
      <c r="M7" s="24"/>
      <c r="N7" s="24"/>
      <c r="O7" s="24"/>
      <c r="P7" s="2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R7" s="25">
        <v>0</v>
      </c>
      <c r="AS7" s="25"/>
      <c r="AT7" s="25"/>
      <c r="AU7" s="25"/>
      <c r="AV7" s="25">
        <f t="shared" si="0"/>
        <v>106.63500000000001</v>
      </c>
    </row>
    <row r="8" spans="1:48" x14ac:dyDescent="0.25">
      <c r="A8" s="32" t="s">
        <v>56</v>
      </c>
      <c r="B8" s="24"/>
      <c r="C8" s="24"/>
      <c r="D8" s="24"/>
      <c r="E8" s="24"/>
      <c r="F8" s="24"/>
      <c r="G8" s="24"/>
      <c r="H8" s="24">
        <v>3.2300000000000002E-2</v>
      </c>
      <c r="I8" s="24"/>
      <c r="J8" s="24">
        <v>140.01</v>
      </c>
      <c r="K8" s="24"/>
      <c r="L8" s="24"/>
      <c r="M8" s="24"/>
      <c r="N8" s="24"/>
      <c r="O8" s="24"/>
      <c r="P8" s="2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R8" s="25">
        <v>0</v>
      </c>
      <c r="AS8" s="25"/>
      <c r="AT8" s="25"/>
      <c r="AU8" s="25"/>
      <c r="AV8" s="25">
        <f t="shared" si="0"/>
        <v>140.04229999999998</v>
      </c>
    </row>
    <row r="9" spans="1:48" x14ac:dyDescent="0.25">
      <c r="A9" s="32" t="s">
        <v>57</v>
      </c>
      <c r="B9" s="24"/>
      <c r="C9" s="24"/>
      <c r="D9" s="24"/>
      <c r="E9" s="24"/>
      <c r="F9" s="24"/>
      <c r="G9" s="24"/>
      <c r="H9" s="24"/>
      <c r="I9" s="24"/>
      <c r="J9" s="24"/>
      <c r="K9" s="24">
        <v>159.874</v>
      </c>
      <c r="L9" s="24"/>
      <c r="M9" s="24"/>
      <c r="N9" s="24"/>
      <c r="O9" s="24"/>
      <c r="P9" s="24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R9" s="25">
        <v>0</v>
      </c>
      <c r="AS9" s="25"/>
      <c r="AT9" s="25"/>
      <c r="AU9" s="25"/>
      <c r="AV9" s="25">
        <f t="shared" si="0"/>
        <v>159.874</v>
      </c>
    </row>
    <row r="10" spans="1:48" x14ac:dyDescent="0.25">
      <c r="A10" s="32" t="s">
        <v>58</v>
      </c>
      <c r="B10" s="24"/>
      <c r="C10" s="24"/>
      <c r="D10" s="24"/>
      <c r="E10" s="24"/>
      <c r="F10" s="24"/>
      <c r="G10" s="24"/>
      <c r="H10" s="24">
        <v>6.8497000000000002E-2</v>
      </c>
      <c r="I10" s="24"/>
      <c r="J10" s="24"/>
      <c r="K10" s="24"/>
      <c r="L10" s="24"/>
      <c r="M10" s="24">
        <v>3.26</v>
      </c>
      <c r="N10" s="24"/>
      <c r="O10" s="24"/>
      <c r="P10" s="2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R10" s="25">
        <v>0</v>
      </c>
      <c r="AS10" s="25"/>
      <c r="AT10" s="25"/>
      <c r="AU10" s="25"/>
      <c r="AV10" s="25">
        <f t="shared" si="0"/>
        <v>3.3284969999999996</v>
      </c>
    </row>
    <row r="11" spans="1:48" x14ac:dyDescent="0.25">
      <c r="A11" s="32" t="s">
        <v>59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>
        <v>0.91</v>
      </c>
      <c r="M11" s="24"/>
      <c r="N11" s="24"/>
      <c r="O11" s="24"/>
      <c r="P11" s="2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R11" s="25">
        <v>0</v>
      </c>
      <c r="AS11" s="25"/>
      <c r="AT11" s="25"/>
      <c r="AU11" s="25"/>
      <c r="AV11" s="25">
        <f t="shared" si="0"/>
        <v>0.91</v>
      </c>
    </row>
    <row r="12" spans="1:48" x14ac:dyDescent="0.25">
      <c r="A12" s="32" t="s">
        <v>38</v>
      </c>
      <c r="B12" s="24"/>
      <c r="C12" s="24"/>
      <c r="D12" s="24"/>
      <c r="E12" s="24"/>
      <c r="F12" s="24"/>
      <c r="G12" s="24"/>
      <c r="H12" s="24">
        <v>0.80900000000000005</v>
      </c>
      <c r="I12" s="24"/>
      <c r="J12" s="24"/>
      <c r="K12" s="24"/>
      <c r="L12" s="24"/>
      <c r="M12" s="24"/>
      <c r="N12" s="24"/>
      <c r="O12" s="24"/>
      <c r="P12" s="2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R12" s="25">
        <v>0</v>
      </c>
      <c r="AS12" s="25"/>
      <c r="AT12" s="25"/>
      <c r="AU12" s="25"/>
      <c r="AV12" s="25">
        <f t="shared" si="0"/>
        <v>0.80900000000000005</v>
      </c>
    </row>
    <row r="13" spans="1:48" x14ac:dyDescent="0.25">
      <c r="A13" s="32" t="s">
        <v>60</v>
      </c>
      <c r="B13" s="24"/>
      <c r="C13" s="24"/>
      <c r="D13" s="24"/>
      <c r="E13" s="24"/>
      <c r="F13" s="24"/>
      <c r="G13" s="24"/>
      <c r="H13" s="24">
        <v>42.16</v>
      </c>
      <c r="I13" s="24"/>
      <c r="J13" s="24"/>
      <c r="K13" s="24"/>
      <c r="L13" s="24"/>
      <c r="M13" s="24"/>
      <c r="N13" s="24"/>
      <c r="O13" s="24"/>
      <c r="P13" s="24">
        <v>55.34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R13" s="25">
        <v>0</v>
      </c>
      <c r="AS13" s="25"/>
      <c r="AT13" s="25"/>
      <c r="AU13" s="25">
        <v>1.62</v>
      </c>
      <c r="AV13" s="25">
        <f t="shared" si="0"/>
        <v>99.12</v>
      </c>
    </row>
    <row r="14" spans="1:48" x14ac:dyDescent="0.25">
      <c r="A14" s="32" t="s">
        <v>61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>
        <v>262.04882300000003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9"/>
      <c r="AR14" s="25">
        <v>0</v>
      </c>
      <c r="AS14" s="25"/>
      <c r="AT14" s="25"/>
      <c r="AU14" s="25"/>
      <c r="AV14" s="25">
        <f t="shared" si="0"/>
        <v>262.04882300000003</v>
      </c>
    </row>
    <row r="15" spans="1:48" x14ac:dyDescent="0.25">
      <c r="A15" s="32" t="s">
        <v>62</v>
      </c>
      <c r="B15" s="17"/>
      <c r="C15" s="17"/>
      <c r="D15" s="17"/>
      <c r="E15" s="17"/>
      <c r="F15" s="17"/>
      <c r="G15" s="17"/>
      <c r="H15" s="17">
        <v>6.3019239999999996</v>
      </c>
      <c r="I15" s="17"/>
      <c r="J15" s="17"/>
      <c r="K15" s="17"/>
      <c r="L15" s="17"/>
      <c r="M15" s="17"/>
      <c r="N15" s="17"/>
      <c r="O15" s="17"/>
      <c r="P15" s="17"/>
      <c r="R15" s="10"/>
      <c r="S15" s="19"/>
      <c r="T15" s="19"/>
      <c r="U15" s="19"/>
      <c r="V15" s="19">
        <v>4.809323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>
        <v>221.93</v>
      </c>
      <c r="AN15" s="19"/>
      <c r="AO15" s="19"/>
      <c r="AP15" s="19"/>
      <c r="AR15" s="1">
        <v>226.73932300000001</v>
      </c>
      <c r="AS15" s="1"/>
      <c r="AT15" s="1"/>
      <c r="AU15" s="1"/>
      <c r="AV15" s="25">
        <f t="shared" si="0"/>
        <v>233.041247</v>
      </c>
    </row>
    <row r="16" spans="1:48" x14ac:dyDescent="0.25">
      <c r="A16" s="32" t="s">
        <v>63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R16" s="2"/>
      <c r="S16" s="2">
        <v>47.080159999999999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R16" s="1">
        <v>47.080159999999999</v>
      </c>
      <c r="AS16" s="1">
        <v>8.4090000000000007</v>
      </c>
      <c r="AT16" s="1"/>
      <c r="AU16" s="1">
        <v>-6.033074</v>
      </c>
      <c r="AV16" s="25">
        <f t="shared" si="0"/>
        <v>49.456085999999999</v>
      </c>
    </row>
    <row r="17" spans="1:48" x14ac:dyDescent="0.25">
      <c r="A17" s="32" t="s">
        <v>64</v>
      </c>
      <c r="B17" s="17"/>
      <c r="C17" s="17"/>
      <c r="D17" s="17"/>
      <c r="E17" s="17"/>
      <c r="F17" s="17"/>
      <c r="G17" s="17"/>
      <c r="H17" s="17">
        <v>0.53400599999999998</v>
      </c>
      <c r="I17" s="17"/>
      <c r="J17" s="17"/>
      <c r="K17" s="17"/>
      <c r="L17" s="17"/>
      <c r="M17" s="17"/>
      <c r="N17" s="17"/>
      <c r="O17" s="17"/>
      <c r="P17" s="17"/>
      <c r="R17" s="2">
        <v>7.1467219999999996</v>
      </c>
      <c r="S17" s="2">
        <v>8.286E-3</v>
      </c>
      <c r="T17" s="2">
        <v>0.81623000000000001</v>
      </c>
      <c r="U17" s="2">
        <v>2.43E-4</v>
      </c>
      <c r="V17" s="2"/>
      <c r="W17" s="2">
        <v>3.688275</v>
      </c>
      <c r="X17" s="2">
        <v>0.48351499999999997</v>
      </c>
      <c r="Y17" s="2">
        <v>0.13669899999999999</v>
      </c>
      <c r="Z17" s="2">
        <v>0.13669899999999999</v>
      </c>
      <c r="AA17" s="2"/>
      <c r="AB17" s="2">
        <v>0.37</v>
      </c>
      <c r="AC17" s="2">
        <v>1.17</v>
      </c>
      <c r="AD17" s="2"/>
      <c r="AE17" s="2">
        <v>0.01</v>
      </c>
      <c r="AF17" s="2"/>
      <c r="AG17" s="2">
        <v>43.96</v>
      </c>
      <c r="AH17" s="2"/>
      <c r="AI17" s="2"/>
      <c r="AJ17" s="2"/>
      <c r="AK17" s="2"/>
      <c r="AL17" s="2"/>
      <c r="AM17" s="2">
        <v>35.35</v>
      </c>
      <c r="AN17" s="2">
        <v>62.11</v>
      </c>
      <c r="AO17" s="2"/>
      <c r="AP17" s="2">
        <v>297.97000000000003</v>
      </c>
      <c r="AR17" s="1">
        <v>453.35666900000001</v>
      </c>
      <c r="AS17" s="1">
        <v>0.175483</v>
      </c>
      <c r="AT17" s="1"/>
      <c r="AU17" s="1">
        <v>9.5248939999999997</v>
      </c>
      <c r="AV17" s="25">
        <f t="shared" si="0"/>
        <v>463.59105199999999</v>
      </c>
    </row>
    <row r="18" spans="1:48" x14ac:dyDescent="0.25">
      <c r="A18" s="32" t="s">
        <v>65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1.53</v>
      </c>
      <c r="AG18" s="2">
        <v>1476.9</v>
      </c>
      <c r="AH18" s="2">
        <v>0.95</v>
      </c>
      <c r="AI18" s="2"/>
      <c r="AJ18" s="2"/>
      <c r="AK18" s="2"/>
      <c r="AL18" s="2"/>
      <c r="AM18" s="2">
        <v>0.66</v>
      </c>
      <c r="AN18" s="2"/>
      <c r="AO18" s="2"/>
      <c r="AP18" s="2"/>
      <c r="AR18" s="28">
        <v>1480.0400000000002</v>
      </c>
      <c r="AS18" s="1">
        <v>128.284392</v>
      </c>
      <c r="AT18" s="1"/>
      <c r="AU18" s="1">
        <v>33.978090999999999</v>
      </c>
      <c r="AV18" s="25">
        <f t="shared" si="0"/>
        <v>1642.3024830000002</v>
      </c>
    </row>
    <row r="19" spans="1:48" x14ac:dyDescent="0.25">
      <c r="A19" s="32" t="s">
        <v>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R19" s="2">
        <v>4.2089000000000001E-2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v>129.56</v>
      </c>
      <c r="AI19" s="2"/>
      <c r="AJ19" s="2"/>
      <c r="AK19" s="2"/>
      <c r="AL19" s="2"/>
      <c r="AM19" s="2"/>
      <c r="AN19" s="2"/>
      <c r="AO19" s="2"/>
      <c r="AP19" s="2">
        <v>0.83</v>
      </c>
      <c r="AR19" s="1">
        <v>130.43208900000002</v>
      </c>
      <c r="AS19" s="1">
        <v>11.406276</v>
      </c>
      <c r="AT19" s="1">
        <v>-6.38</v>
      </c>
      <c r="AU19" s="1">
        <v>2.3083309999999999</v>
      </c>
      <c r="AV19" s="25">
        <f t="shared" si="0"/>
        <v>137.76669600000002</v>
      </c>
    </row>
    <row r="20" spans="1:48" x14ac:dyDescent="0.25">
      <c r="A20" s="32" t="s">
        <v>39</v>
      </c>
      <c r="B20" s="17"/>
      <c r="C20" s="17"/>
      <c r="D20" s="17"/>
      <c r="E20" s="17"/>
      <c r="F20" s="17">
        <v>9.7793670000000006</v>
      </c>
      <c r="G20" s="17">
        <v>1.2261040000000001</v>
      </c>
      <c r="H20" s="17">
        <v>3.7274050000000001</v>
      </c>
      <c r="I20" s="17"/>
      <c r="J20" s="17"/>
      <c r="K20" s="17"/>
      <c r="L20" s="17"/>
      <c r="M20" s="17"/>
      <c r="N20" s="17"/>
      <c r="O20" s="17"/>
      <c r="P20" s="17"/>
      <c r="R20" s="2">
        <v>114.626823</v>
      </c>
      <c r="S20" s="2">
        <v>0.87909999999999999</v>
      </c>
      <c r="T20" s="2">
        <v>4.3336499999999996</v>
      </c>
      <c r="U20" s="2">
        <v>6.4489000000000005E-2</v>
      </c>
      <c r="V20" s="2">
        <v>0.122747</v>
      </c>
      <c r="W20" s="2">
        <v>10.587210000000001</v>
      </c>
      <c r="X20" s="2">
        <v>1.4822960000000001</v>
      </c>
      <c r="Y20" s="2">
        <v>0.16372100000000001</v>
      </c>
      <c r="Z20" s="2">
        <v>0.140044</v>
      </c>
      <c r="AA20" s="2">
        <v>0.1517</v>
      </c>
      <c r="AB20" s="2">
        <v>0.59</v>
      </c>
      <c r="AC20" s="2">
        <v>3.24</v>
      </c>
      <c r="AD20" s="2">
        <v>10.47</v>
      </c>
      <c r="AE20" s="2">
        <v>1.69</v>
      </c>
      <c r="AF20" s="2">
        <v>0.46</v>
      </c>
      <c r="AG20" s="2">
        <v>579.16</v>
      </c>
      <c r="AH20" s="2"/>
      <c r="AI20" s="2">
        <v>38.659999999999997</v>
      </c>
      <c r="AJ20" s="2">
        <v>25.83</v>
      </c>
      <c r="AK20" s="2"/>
      <c r="AL20" s="2">
        <v>2E-3</v>
      </c>
      <c r="AM20" s="2">
        <v>21.12</v>
      </c>
      <c r="AN20" s="2">
        <v>3.54</v>
      </c>
      <c r="AO20" s="2"/>
      <c r="AP20" s="2"/>
      <c r="AR20" s="1">
        <v>817.31377999999995</v>
      </c>
      <c r="AS20" s="1">
        <v>14.042132000000001</v>
      </c>
      <c r="AT20" s="1">
        <v>5.6843418860808015E-14</v>
      </c>
      <c r="AU20" s="1">
        <v>50.377324999999999</v>
      </c>
      <c r="AV20" s="25">
        <f t="shared" si="0"/>
        <v>896.46611299999995</v>
      </c>
    </row>
    <row r="21" spans="1:48" x14ac:dyDescent="0.25">
      <c r="A21" s="32" t="s">
        <v>67</v>
      </c>
      <c r="B21" s="17"/>
      <c r="C21" s="17">
        <v>85.034093999999996</v>
      </c>
      <c r="D21" s="17"/>
      <c r="E21" s="17"/>
      <c r="F21" s="17">
        <v>418.80793799999998</v>
      </c>
      <c r="G21" s="17"/>
      <c r="H21" s="17">
        <v>12.074398</v>
      </c>
      <c r="I21" s="17"/>
      <c r="J21" s="17"/>
      <c r="K21" s="17"/>
      <c r="L21" s="17"/>
      <c r="M21" s="17"/>
      <c r="N21" s="17"/>
      <c r="O21" s="17"/>
      <c r="P21" s="17"/>
      <c r="R21" s="2"/>
      <c r="S21" s="2">
        <v>7.9805099999999998</v>
      </c>
      <c r="T21" s="2">
        <v>9.3932369999999992</v>
      </c>
      <c r="U21" s="2">
        <v>10.887460000000001</v>
      </c>
      <c r="V21" s="2">
        <v>6.8454889999999997</v>
      </c>
      <c r="W21" s="2">
        <v>2.8675250000000001</v>
      </c>
      <c r="X21" s="2">
        <v>10.89911</v>
      </c>
      <c r="Y21" s="2">
        <v>3.800109</v>
      </c>
      <c r="Z21" s="2">
        <v>7.1163949999999998</v>
      </c>
      <c r="AA21" s="2"/>
      <c r="AB21" s="2"/>
      <c r="AC21" s="2">
        <v>1.54</v>
      </c>
      <c r="AD21" s="2"/>
      <c r="AE21" s="2">
        <v>0.52</v>
      </c>
      <c r="AF21" s="2">
        <v>0.21</v>
      </c>
      <c r="AG21" s="2">
        <v>0.57630000000000003</v>
      </c>
      <c r="AH21" s="2"/>
      <c r="AI21" s="2">
        <v>2.3199999999999998</v>
      </c>
      <c r="AJ21" s="2"/>
      <c r="AK21" s="2"/>
      <c r="AL21" s="2">
        <v>0.01</v>
      </c>
      <c r="AM21" s="2">
        <v>21.47</v>
      </c>
      <c r="AN21" s="2"/>
      <c r="AO21" s="2"/>
      <c r="AP21" s="2"/>
      <c r="AR21" s="28">
        <v>86.436135000000007</v>
      </c>
      <c r="AS21" s="1">
        <v>138.893598</v>
      </c>
      <c r="AT21" s="1">
        <v>-5.0000000015870683E-6</v>
      </c>
      <c r="AU21" s="1">
        <v>15.449922000000001</v>
      </c>
      <c r="AV21" s="25">
        <f t="shared" si="0"/>
        <v>756.69607999999994</v>
      </c>
    </row>
    <row r="22" spans="1:48" x14ac:dyDescent="0.25">
      <c r="A22" s="32" t="s">
        <v>68</v>
      </c>
      <c r="B22" s="17" t="s">
        <v>40</v>
      </c>
      <c r="C22" s="17"/>
      <c r="D22" s="17"/>
      <c r="E22" s="17"/>
      <c r="F22" s="17"/>
      <c r="G22" s="17"/>
      <c r="H22" s="17">
        <v>30.863925999999999</v>
      </c>
      <c r="I22" s="17"/>
      <c r="J22" s="17"/>
      <c r="K22" s="17"/>
      <c r="L22" s="17"/>
      <c r="M22" s="17"/>
      <c r="N22" s="17"/>
      <c r="O22" s="17"/>
      <c r="P22" s="17"/>
      <c r="R22" s="2"/>
      <c r="S22" s="2">
        <v>5.9407389999999998</v>
      </c>
      <c r="T22" s="2">
        <v>11.68</v>
      </c>
      <c r="U22" s="2"/>
      <c r="V22" s="2">
        <v>93.12</v>
      </c>
      <c r="W22" s="2"/>
      <c r="X22" s="2"/>
      <c r="Y22" s="2">
        <v>1.1346E-2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3.04</v>
      </c>
      <c r="AN22" s="2"/>
      <c r="AO22" s="2"/>
      <c r="AP22" s="2"/>
      <c r="AR22" s="1">
        <v>113.79208500000001</v>
      </c>
      <c r="AS22" s="1">
        <v>1.5707329999999999</v>
      </c>
      <c r="AT22" s="1">
        <v>7.1054273576010019E-15</v>
      </c>
      <c r="AU22" s="1">
        <v>21.373242000000001</v>
      </c>
      <c r="AV22" s="25">
        <f t="shared" si="0"/>
        <v>167.59998600000003</v>
      </c>
    </row>
    <row r="23" spans="1:48" x14ac:dyDescent="0.25">
      <c r="A23" s="32" t="s">
        <v>69</v>
      </c>
      <c r="B23" s="17"/>
      <c r="C23" s="17">
        <v>93.795074999999997</v>
      </c>
      <c r="D23" s="17">
        <v>168.954793</v>
      </c>
      <c r="E23" s="17"/>
      <c r="F23" s="17"/>
      <c r="G23" s="17"/>
      <c r="H23" s="17">
        <v>6.4380760000000006</v>
      </c>
      <c r="I23" s="17"/>
      <c r="J23" s="17"/>
      <c r="K23" s="17"/>
      <c r="L23" s="17"/>
      <c r="M23" s="17"/>
      <c r="N23" s="17"/>
      <c r="O23" s="17"/>
      <c r="P23" s="17"/>
      <c r="R23" s="2"/>
      <c r="S23" s="2">
        <v>103.95229999999999</v>
      </c>
      <c r="T23" s="2">
        <v>45.938870000000001</v>
      </c>
      <c r="U23" s="2"/>
      <c r="V23" s="2">
        <v>3.0114860000000001</v>
      </c>
      <c r="W23" s="2">
        <v>7.0507679999999997</v>
      </c>
      <c r="X23" s="2">
        <v>24.285520000000002</v>
      </c>
      <c r="Y23" s="2">
        <v>40.490209999999998</v>
      </c>
      <c r="Z23" s="2">
        <v>6.1401000000000003</v>
      </c>
      <c r="AA23" s="2">
        <v>3.29</v>
      </c>
      <c r="AB23" s="2">
        <v>2.21</v>
      </c>
      <c r="AC23" s="2">
        <v>0.56999999999999995</v>
      </c>
      <c r="AD23" s="2"/>
      <c r="AE23" s="2">
        <v>4.1500000000000004</v>
      </c>
      <c r="AF23" s="2">
        <v>92.97</v>
      </c>
      <c r="AG23" s="2"/>
      <c r="AH23" s="2"/>
      <c r="AI23" s="2"/>
      <c r="AJ23" s="2"/>
      <c r="AK23" s="2"/>
      <c r="AL23" s="2">
        <v>0.3</v>
      </c>
      <c r="AM23" s="2">
        <v>115.13</v>
      </c>
      <c r="AN23" s="2">
        <v>8.7899999999999991</v>
      </c>
      <c r="AO23" s="2"/>
      <c r="AP23" s="2">
        <v>30.35</v>
      </c>
      <c r="AR23" s="28">
        <v>488.629254</v>
      </c>
      <c r="AS23" s="1">
        <v>37.289819000000001</v>
      </c>
      <c r="AT23" s="1"/>
      <c r="AU23" s="28">
        <v>21.551105</v>
      </c>
      <c r="AV23" s="25">
        <f t="shared" si="0"/>
        <v>816.65812200000005</v>
      </c>
    </row>
    <row r="24" spans="1:48" x14ac:dyDescent="0.25">
      <c r="A24" s="32" t="s">
        <v>70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R24" s="28">
        <v>0</v>
      </c>
      <c r="AS24" s="1"/>
      <c r="AT24" s="1"/>
      <c r="AU24" s="1"/>
      <c r="AV24" s="25">
        <f t="shared" si="0"/>
        <v>0</v>
      </c>
    </row>
    <row r="25" spans="1:48" x14ac:dyDescent="0.25">
      <c r="A25" s="32" t="s">
        <v>71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8.5950559999999996</v>
      </c>
      <c r="P25" s="1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R25" s="1"/>
      <c r="AS25" s="1"/>
      <c r="AT25" s="1"/>
      <c r="AU25" s="1"/>
      <c r="AV25" s="25">
        <f t="shared" si="0"/>
        <v>8.5950559999999996</v>
      </c>
    </row>
    <row r="26" spans="1:48" ht="15.75" thickBot="1" x14ac:dyDescent="0.3">
      <c r="A26" s="33" t="s">
        <v>72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138.04281</v>
      </c>
      <c r="P26" s="1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R26" s="1"/>
      <c r="AS26" s="1"/>
      <c r="AT26" s="1"/>
      <c r="AU26" s="1"/>
      <c r="AV26" s="25">
        <f t="shared" si="0"/>
        <v>138.04281</v>
      </c>
    </row>
    <row r="27" spans="1:48" x14ac:dyDescent="0.25">
      <c r="A27" s="31" t="s">
        <v>73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645.37498000000005</v>
      </c>
      <c r="P27" s="1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1.53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R27" s="1"/>
      <c r="AS27" s="1"/>
      <c r="AT27" s="1"/>
      <c r="AU27" s="1"/>
      <c r="AV27" s="25">
        <f t="shared" si="0"/>
        <v>645.37498000000005</v>
      </c>
    </row>
    <row r="28" spans="1:48" x14ac:dyDescent="0.25">
      <c r="A28" s="32" t="s">
        <v>74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9.6972140000000007</v>
      </c>
      <c r="P28" s="1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R28" s="1"/>
      <c r="AS28" s="1"/>
      <c r="AT28" s="1"/>
      <c r="AU28" s="1"/>
      <c r="AV28" s="25">
        <f t="shared" si="0"/>
        <v>9.6972140000000007</v>
      </c>
    </row>
    <row r="29" spans="1:48" x14ac:dyDescent="0.25">
      <c r="A29" s="32" t="s">
        <v>75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148.212808</v>
      </c>
      <c r="P29" s="1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R29" s="1"/>
      <c r="AS29" s="1"/>
      <c r="AT29" s="1"/>
      <c r="AU29" s="1"/>
      <c r="AV29" s="25">
        <f t="shared" si="0"/>
        <v>148.212808</v>
      </c>
    </row>
    <row r="30" spans="1:48" x14ac:dyDescent="0.25">
      <c r="A30" s="32" t="s">
        <v>76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77.436305000000004</v>
      </c>
      <c r="P30" s="1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R30" s="1"/>
      <c r="AS30" s="1"/>
      <c r="AT30" s="1"/>
      <c r="AU30" s="1"/>
      <c r="AV30" s="25">
        <f t="shared" si="0"/>
        <v>77.436305000000004</v>
      </c>
    </row>
    <row r="31" spans="1:48" x14ac:dyDescent="0.25">
      <c r="A31" s="32" t="s">
        <v>77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108.52286700000001</v>
      </c>
      <c r="P31" s="1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R31" s="1"/>
      <c r="AS31" s="1"/>
      <c r="AT31" s="1"/>
      <c r="AU31" s="1"/>
      <c r="AV31" s="25">
        <f t="shared" si="0"/>
        <v>108.52286700000001</v>
      </c>
    </row>
    <row r="32" spans="1:48" x14ac:dyDescent="0.25">
      <c r="A32" s="32" t="s">
        <v>78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</v>
      </c>
      <c r="P32" s="1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R32" s="1"/>
      <c r="AS32" s="1"/>
      <c r="AT32" s="1"/>
      <c r="AU32" s="1"/>
      <c r="AV32" s="25">
        <f t="shared" si="0"/>
        <v>0</v>
      </c>
    </row>
    <row r="33" spans="1:48" x14ac:dyDescent="0.25">
      <c r="A33" s="32" t="s">
        <v>79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R33" s="1"/>
      <c r="AS33" s="1"/>
      <c r="AT33" s="1"/>
      <c r="AU33" s="1"/>
      <c r="AV33" s="25">
        <f t="shared" si="0"/>
        <v>0</v>
      </c>
    </row>
    <row r="34" spans="1:48" x14ac:dyDescent="0.25">
      <c r="A34" s="32" t="s">
        <v>80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64.040000000000006</v>
      </c>
      <c r="O34" s="17"/>
      <c r="P34" s="1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R34" s="1">
        <v>0</v>
      </c>
      <c r="AS34" s="1"/>
      <c r="AT34" s="1"/>
      <c r="AU34" s="1"/>
      <c r="AV34" s="25">
        <f t="shared" si="0"/>
        <v>64.040000000000006</v>
      </c>
    </row>
    <row r="35" spans="1:48" x14ac:dyDescent="0.25">
      <c r="A35" s="32" t="s">
        <v>81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v>657.13560300000006</v>
      </c>
      <c r="O35" s="17"/>
      <c r="P35" s="1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R35" s="1">
        <v>0</v>
      </c>
      <c r="AS35" s="1"/>
      <c r="AT35" s="1"/>
      <c r="AU35" s="1"/>
      <c r="AV35" s="25">
        <f t="shared" si="0"/>
        <v>657.13560300000006</v>
      </c>
    </row>
    <row r="36" spans="1:48" x14ac:dyDescent="0.25">
      <c r="A36" s="32" t="s">
        <v>82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35.29</v>
      </c>
      <c r="O36" s="17"/>
      <c r="P36" s="1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R36" s="1">
        <v>0</v>
      </c>
      <c r="AS36" s="1"/>
      <c r="AT36" s="1"/>
      <c r="AU36" s="1"/>
      <c r="AV36" s="25">
        <f t="shared" si="0"/>
        <v>35.29</v>
      </c>
    </row>
    <row r="37" spans="1:48" x14ac:dyDescent="0.25">
      <c r="A37" s="32" t="s">
        <v>83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140.01</v>
      </c>
      <c r="O37" s="17"/>
      <c r="P37" s="1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R37" s="1">
        <v>0</v>
      </c>
      <c r="AS37" s="1"/>
      <c r="AT37" s="1"/>
      <c r="AU37" s="1"/>
      <c r="AV37" s="25">
        <f t="shared" si="0"/>
        <v>140.01</v>
      </c>
    </row>
    <row r="38" spans="1:48" x14ac:dyDescent="0.25">
      <c r="A38" s="32" t="s">
        <v>84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25.4</v>
      </c>
      <c r="O38" s="17"/>
      <c r="P38" s="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R38" s="1">
        <v>0</v>
      </c>
      <c r="AS38" s="1"/>
      <c r="AT38" s="1"/>
      <c r="AU38" s="1"/>
      <c r="AV38" s="25">
        <f t="shared" si="0"/>
        <v>25.4</v>
      </c>
    </row>
    <row r="39" spans="1:48" x14ac:dyDescent="0.25">
      <c r="A39" s="32" t="s">
        <v>85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0.94230000000000003</v>
      </c>
      <c r="O39" s="17"/>
      <c r="P39" s="1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R39" s="1">
        <v>0</v>
      </c>
      <c r="AS39" s="1"/>
      <c r="AT39" s="1"/>
      <c r="AU39" s="1"/>
      <c r="AV39" s="25">
        <f t="shared" si="0"/>
        <v>0.94230000000000003</v>
      </c>
    </row>
    <row r="40" spans="1:48" x14ac:dyDescent="0.25">
      <c r="A40" s="32" t="s">
        <v>86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6.8496999999999808E-2</v>
      </c>
      <c r="O40" s="17"/>
      <c r="P40" s="1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>
        <v>0.15</v>
      </c>
      <c r="AN40" s="2">
        <v>1.25</v>
      </c>
      <c r="AO40" s="2"/>
      <c r="AP40" s="2">
        <v>1.86</v>
      </c>
      <c r="AR40" s="1">
        <v>3.26</v>
      </c>
      <c r="AS40" s="1"/>
      <c r="AT40" s="1"/>
      <c r="AU40" s="1"/>
      <c r="AV40" s="25">
        <f t="shared" si="0"/>
        <v>3.3284969999999996</v>
      </c>
    </row>
    <row r="41" spans="1:48" x14ac:dyDescent="0.25">
      <c r="A41" s="32" t="s">
        <v>87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0.80900000000000005</v>
      </c>
      <c r="O41" s="17"/>
      <c r="P41" s="1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R41" s="1">
        <v>0</v>
      </c>
      <c r="AS41" s="1"/>
      <c r="AT41" s="1"/>
      <c r="AU41" s="1"/>
      <c r="AV41" s="25">
        <f t="shared" si="0"/>
        <v>0.80900000000000005</v>
      </c>
    </row>
    <row r="42" spans="1:48" x14ac:dyDescent="0.25">
      <c r="A42" s="32" t="s">
        <v>88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42.16</v>
      </c>
      <c r="O42" s="17"/>
      <c r="P42" s="1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R42" s="1"/>
      <c r="AS42" s="1"/>
      <c r="AT42" s="1"/>
      <c r="AU42" s="1"/>
      <c r="AV42" s="25">
        <f t="shared" si="0"/>
        <v>42.16</v>
      </c>
    </row>
    <row r="43" spans="1:48" x14ac:dyDescent="0.25">
      <c r="A43" s="32" t="s">
        <v>89</v>
      </c>
      <c r="B43" s="17"/>
      <c r="C43" s="17"/>
      <c r="D43" s="17"/>
      <c r="E43" s="17"/>
      <c r="F43" s="17">
        <v>43.555442999999997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R43" s="2">
        <v>29.779743</v>
      </c>
      <c r="S43" s="2">
        <v>27.376290000000001</v>
      </c>
      <c r="T43" s="2">
        <v>16.11862</v>
      </c>
      <c r="U43" s="2">
        <v>3.0149599999999999</v>
      </c>
      <c r="V43" s="2">
        <v>34.592080000000003</v>
      </c>
      <c r="W43" s="2">
        <v>20.62679</v>
      </c>
      <c r="X43" s="2">
        <v>9.0260049999999996</v>
      </c>
      <c r="Y43" s="2">
        <v>4.2598000000000003</v>
      </c>
      <c r="Z43" s="2">
        <v>3.2323</v>
      </c>
      <c r="AA43" s="2">
        <v>0.55000000000000004</v>
      </c>
      <c r="AB43" s="2">
        <v>7.05</v>
      </c>
      <c r="AC43" s="2">
        <v>3.05</v>
      </c>
      <c r="AD43" s="2">
        <v>1.7</v>
      </c>
      <c r="AE43" s="2">
        <v>1.39</v>
      </c>
      <c r="AF43" s="2">
        <v>4.9400000000000004</v>
      </c>
      <c r="AG43" s="2"/>
      <c r="AH43" s="2"/>
      <c r="AI43" s="2"/>
      <c r="AJ43" s="2">
        <v>0.13</v>
      </c>
      <c r="AK43" s="2">
        <v>3.86</v>
      </c>
      <c r="AL43" s="2">
        <v>0.22</v>
      </c>
      <c r="AM43" s="2">
        <v>327.32</v>
      </c>
      <c r="AN43" s="2">
        <v>50.9</v>
      </c>
      <c r="AO43" s="2"/>
      <c r="AP43" s="2">
        <v>170.82</v>
      </c>
      <c r="AR43" s="1">
        <v>719.95658800000001</v>
      </c>
      <c r="AS43" s="1">
        <v>29.174641999999999</v>
      </c>
      <c r="AT43" s="1"/>
      <c r="AU43" s="1">
        <v>-19.399999999999999</v>
      </c>
      <c r="AV43" s="25">
        <f t="shared" si="0"/>
        <v>773.28667299999995</v>
      </c>
    </row>
    <row r="44" spans="1:48" x14ac:dyDescent="0.25">
      <c r="A44" s="32" t="s">
        <v>90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1.4234340000000001</v>
      </c>
      <c r="O44" s="17"/>
      <c r="P44" s="1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25.46</v>
      </c>
      <c r="AP44" s="2"/>
      <c r="AR44" s="1">
        <v>25.46</v>
      </c>
      <c r="AS44" s="1"/>
      <c r="AT44" s="1"/>
      <c r="AU44" s="1">
        <v>-25</v>
      </c>
      <c r="AV44" s="25">
        <f t="shared" si="0"/>
        <v>1.8834340000000009</v>
      </c>
    </row>
    <row r="45" spans="1:48" x14ac:dyDescent="0.25">
      <c r="A45" s="32" t="s">
        <v>91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R45" s="2"/>
      <c r="S45" s="2"/>
      <c r="T45" s="2"/>
      <c r="U45" s="2">
        <v>51.31</v>
      </c>
      <c r="V45" s="2"/>
      <c r="W45" s="2"/>
      <c r="X45" s="2">
        <v>0.24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3.79</v>
      </c>
      <c r="AN45" s="2"/>
      <c r="AO45" s="2"/>
      <c r="AP45" s="2"/>
      <c r="AR45" s="28">
        <v>55.34</v>
      </c>
      <c r="AS45" s="1"/>
      <c r="AT45" s="1"/>
      <c r="AU45" s="1"/>
      <c r="AV45" s="25">
        <f t="shared" si="0"/>
        <v>55.34</v>
      </c>
    </row>
    <row r="46" spans="1:48" x14ac:dyDescent="0.25">
      <c r="A46" s="32" t="s">
        <v>92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>
        <v>262.04000000000002</v>
      </c>
      <c r="AR46" s="1">
        <v>262.04000000000002</v>
      </c>
      <c r="AS46" s="1"/>
      <c r="AT46" s="1"/>
      <c r="AU46" s="1"/>
      <c r="AV46" s="25">
        <f t="shared" si="0"/>
        <v>262.04000000000002</v>
      </c>
    </row>
    <row r="47" spans="1:48" x14ac:dyDescent="0.25">
      <c r="A47" s="32" t="s">
        <v>93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R47" s="1">
        <v>0</v>
      </c>
      <c r="AS47" s="1"/>
      <c r="AT47" s="1"/>
      <c r="AU47" s="1"/>
      <c r="AV47" s="25">
        <f t="shared" si="0"/>
        <v>0</v>
      </c>
    </row>
    <row r="48" spans="1:48" x14ac:dyDescent="0.25">
      <c r="A48" s="32" t="s">
        <v>94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R48" s="1">
        <v>0</v>
      </c>
      <c r="AS48" s="1"/>
      <c r="AT48" s="1"/>
      <c r="AU48" s="1"/>
      <c r="AV48" s="25">
        <f t="shared" si="0"/>
        <v>0</v>
      </c>
    </row>
    <row r="49" spans="1:48" x14ac:dyDescent="0.25">
      <c r="A49" s="32" t="s">
        <v>95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0</v>
      </c>
      <c r="P49" s="1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71.569041999999996</v>
      </c>
      <c r="AG49" s="2"/>
      <c r="AH49" s="2"/>
      <c r="AI49" s="2"/>
      <c r="AJ49" s="2"/>
      <c r="AK49" s="2"/>
      <c r="AL49" s="2"/>
      <c r="AM49" s="2">
        <v>107.10095799999999</v>
      </c>
      <c r="AN49" s="2"/>
      <c r="AO49" s="2"/>
      <c r="AP49" s="2"/>
      <c r="AR49" s="1">
        <v>178.67</v>
      </c>
      <c r="AS49" s="1">
        <v>3.4044509999999999</v>
      </c>
      <c r="AT49" s="1">
        <v>9.465044000000006</v>
      </c>
      <c r="AU49" s="1">
        <v>0.13047400000000001</v>
      </c>
      <c r="AV49" s="25">
        <f t="shared" si="0"/>
        <v>191.66996899999998</v>
      </c>
    </row>
    <row r="50" spans="1:48" x14ac:dyDescent="0.25">
      <c r="E50"/>
    </row>
    <row r="51" spans="1:48" x14ac:dyDescent="0.25">
      <c r="E51"/>
    </row>
    <row r="52" spans="1:48" x14ac:dyDescent="0.25">
      <c r="E52"/>
    </row>
    <row r="53" spans="1:48" x14ac:dyDescent="0.25">
      <c r="E53"/>
    </row>
    <row r="54" spans="1:48" x14ac:dyDescent="0.25">
      <c r="E54"/>
    </row>
    <row r="55" spans="1:48" x14ac:dyDescent="0.25">
      <c r="E55"/>
    </row>
    <row r="56" spans="1:48" ht="66" thickBot="1" x14ac:dyDescent="0.35">
      <c r="A56" s="23" t="s">
        <v>112</v>
      </c>
      <c r="B56" s="5" t="s">
        <v>96</v>
      </c>
      <c r="C56" s="5" t="s">
        <v>97</v>
      </c>
      <c r="D56" s="20" t="s">
        <v>98</v>
      </c>
      <c r="E56" s="6" t="s">
        <v>99</v>
      </c>
      <c r="F56" s="6" t="s">
        <v>100</v>
      </c>
      <c r="G56" s="6" t="s">
        <v>101</v>
      </c>
      <c r="H56" s="6" t="s">
        <v>102</v>
      </c>
      <c r="I56" s="6" t="s">
        <v>103</v>
      </c>
      <c r="J56" s="6" t="s">
        <v>104</v>
      </c>
      <c r="K56" s="6" t="s">
        <v>105</v>
      </c>
      <c r="L56" s="6" t="s">
        <v>106</v>
      </c>
      <c r="M56" s="6" t="s">
        <v>107</v>
      </c>
      <c r="N56" s="11" t="s">
        <v>108</v>
      </c>
      <c r="O56" s="11" t="s">
        <v>109</v>
      </c>
      <c r="P56" s="13" t="s">
        <v>110</v>
      </c>
      <c r="Q56" s="30"/>
      <c r="R56" s="11" t="s">
        <v>142</v>
      </c>
      <c r="S56" s="13" t="s">
        <v>143</v>
      </c>
      <c r="T56" s="11" t="s">
        <v>1</v>
      </c>
    </row>
    <row r="57" spans="1:48" ht="15.75" thickBot="1" x14ac:dyDescent="0.3">
      <c r="A57" s="6" t="s">
        <v>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8"/>
      <c r="R57" s="4">
        <v>289.81609600000002</v>
      </c>
      <c r="S57" s="4">
        <v>236.853117</v>
      </c>
      <c r="T57" s="4">
        <f>SUM(B57:S57)</f>
        <v>526.66921300000001</v>
      </c>
    </row>
    <row r="58" spans="1:48" ht="15.75" thickBot="1" x14ac:dyDescent="0.3">
      <c r="A58" s="6" t="s">
        <v>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R58" s="4">
        <v>6520.8461610000004</v>
      </c>
      <c r="S58" s="4">
        <v>0</v>
      </c>
      <c r="T58" s="4">
        <f t="shared" ref="T58:T103" si="1">SUM(B58:S58)</f>
        <v>6520.8461610000004</v>
      </c>
    </row>
    <row r="59" spans="1:48" ht="15.75" thickBot="1" x14ac:dyDescent="0.3">
      <c r="A59" s="6" t="s">
        <v>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R59" s="4">
        <v>91.446217000000004</v>
      </c>
      <c r="S59" s="4">
        <v>0.29699999999999999</v>
      </c>
      <c r="T59" s="4">
        <f t="shared" si="1"/>
        <v>91.743217000000001</v>
      </c>
    </row>
    <row r="60" spans="1:48" s="29" customFormat="1" ht="15.75" thickBot="1" x14ac:dyDescent="0.3">
      <c r="A60" s="6" t="s">
        <v>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/>
      <c r="R60" s="4">
        <v>2290.3291800000002</v>
      </c>
      <c r="S60" s="4"/>
      <c r="T60" s="4">
        <f t="shared" si="1"/>
        <v>2290.3291800000002</v>
      </c>
      <c r="U60"/>
      <c r="V60"/>
    </row>
    <row r="61" spans="1:48" ht="15.75" thickBot="1" x14ac:dyDescent="0.3">
      <c r="A61" s="6" t="s">
        <v>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R61" s="4">
        <v>106.63500000000001</v>
      </c>
      <c r="S61" s="4"/>
      <c r="T61" s="4">
        <f t="shared" si="1"/>
        <v>106.63500000000001</v>
      </c>
    </row>
    <row r="62" spans="1:48" ht="15.75" thickBot="1" x14ac:dyDescent="0.3">
      <c r="A62" s="6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R62" s="4">
        <v>140.01</v>
      </c>
      <c r="S62" s="4"/>
      <c r="T62" s="4">
        <f t="shared" si="1"/>
        <v>140.01</v>
      </c>
    </row>
    <row r="63" spans="1:48" ht="15.75" thickBot="1" x14ac:dyDescent="0.3">
      <c r="A63" s="6" t="s">
        <v>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R63" s="4">
        <v>159.874</v>
      </c>
      <c r="S63" s="4"/>
      <c r="T63" s="4">
        <f t="shared" si="1"/>
        <v>159.874</v>
      </c>
    </row>
    <row r="64" spans="1:48" ht="15.75" thickBot="1" x14ac:dyDescent="0.3">
      <c r="A64" s="6" t="s">
        <v>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8"/>
      <c r="R64" s="4">
        <v>3.26</v>
      </c>
      <c r="S64" s="4"/>
      <c r="T64" s="4">
        <f t="shared" si="1"/>
        <v>3.26</v>
      </c>
    </row>
    <row r="65" spans="1:20" ht="15.75" thickBot="1" x14ac:dyDescent="0.3">
      <c r="A65" s="6" t="s">
        <v>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8"/>
      <c r="R65" s="4">
        <v>0.91</v>
      </c>
      <c r="S65" s="4"/>
      <c r="T65" s="4">
        <f t="shared" si="1"/>
        <v>0.91</v>
      </c>
    </row>
    <row r="66" spans="1:20" ht="15.75" thickBot="1" x14ac:dyDescent="0.3">
      <c r="A66" s="6" t="s">
        <v>10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8"/>
      <c r="R66" s="4">
        <v>0.42499999999999999</v>
      </c>
      <c r="S66" s="4"/>
      <c r="T66" s="4">
        <f t="shared" si="1"/>
        <v>0.42499999999999999</v>
      </c>
    </row>
    <row r="67" spans="1:20" ht="15.75" thickBot="1" x14ac:dyDescent="0.3">
      <c r="A67" s="6" t="s">
        <v>11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4">
        <v>99.13</v>
      </c>
      <c r="S67" s="4"/>
      <c r="T67" s="4">
        <f t="shared" si="1"/>
        <v>99.13</v>
      </c>
    </row>
    <row r="68" spans="1:20" ht="15.75" thickBot="1" x14ac:dyDescent="0.3">
      <c r="A68" s="6" t="s">
        <v>12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8"/>
      <c r="R68" s="4">
        <v>262.04882300000003</v>
      </c>
      <c r="S68" s="4"/>
      <c r="T68" s="4">
        <f t="shared" si="1"/>
        <v>262.04882300000003</v>
      </c>
    </row>
    <row r="69" spans="1:20" ht="15.75" thickBot="1" x14ac:dyDescent="0.3">
      <c r="A69" s="6" t="s">
        <v>22</v>
      </c>
      <c r="B69" s="3">
        <v>233.04287499999998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R69" s="27"/>
      <c r="S69" s="27"/>
      <c r="T69" s="4">
        <f t="shared" si="1"/>
        <v>233.04287499999998</v>
      </c>
    </row>
    <row r="70" spans="1:20" ht="15.75" thickBot="1" x14ac:dyDescent="0.3">
      <c r="A70" s="6" t="s">
        <v>14</v>
      </c>
      <c r="B70" s="3">
        <v>41.037999999999997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8.5950559999999996</v>
      </c>
      <c r="P70" s="3"/>
      <c r="R70" s="27"/>
      <c r="S70" s="27"/>
      <c r="T70" s="4">
        <f t="shared" si="1"/>
        <v>49.633055999999996</v>
      </c>
    </row>
    <row r="71" spans="1:20" ht="15.75" thickBot="1" x14ac:dyDescent="0.3">
      <c r="A71" s="6" t="s">
        <v>16</v>
      </c>
      <c r="B71" s="3"/>
      <c r="C71" s="3">
        <v>41.918474000000003</v>
      </c>
      <c r="D71" s="3">
        <v>283.72450199999997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138.04281</v>
      </c>
      <c r="P71" s="3"/>
      <c r="R71" s="27"/>
      <c r="S71" s="27"/>
      <c r="T71" s="4">
        <f t="shared" si="1"/>
        <v>463.68578600000001</v>
      </c>
    </row>
    <row r="72" spans="1:20" ht="15.75" thickBot="1" x14ac:dyDescent="0.3">
      <c r="A72" s="6" t="s">
        <v>17</v>
      </c>
      <c r="B72" s="3"/>
      <c r="C72" s="3">
        <v>812.722308</v>
      </c>
      <c r="D72" s="3">
        <v>184.67281199999999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645.37498000000005</v>
      </c>
      <c r="P72" s="3"/>
      <c r="R72" s="27"/>
      <c r="S72" s="27"/>
      <c r="T72" s="4">
        <f t="shared" si="1"/>
        <v>1642.7701000000002</v>
      </c>
    </row>
    <row r="73" spans="1:20" ht="15.75" thickBot="1" x14ac:dyDescent="0.3">
      <c r="A73" s="6" t="s">
        <v>18</v>
      </c>
      <c r="B73" s="3"/>
      <c r="C73" s="3">
        <v>127.701581</v>
      </c>
      <c r="D73" s="3">
        <v>0.366672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9.6972140000000007</v>
      </c>
      <c r="P73" s="3"/>
      <c r="R73" s="27"/>
      <c r="S73" s="27"/>
      <c r="T73" s="4">
        <f t="shared" si="1"/>
        <v>137.765467</v>
      </c>
    </row>
    <row r="74" spans="1:20" ht="15.75" thickBot="1" x14ac:dyDescent="0.3">
      <c r="A74" s="6" t="s">
        <v>19</v>
      </c>
      <c r="B74" s="3"/>
      <c r="C74" s="3">
        <v>748.30933900000002</v>
      </c>
      <c r="D74" s="3"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148.212808</v>
      </c>
      <c r="P74" s="3"/>
      <c r="R74" s="27"/>
      <c r="S74" s="27"/>
      <c r="T74" s="4">
        <f t="shared" si="1"/>
        <v>896.52214700000002</v>
      </c>
    </row>
    <row r="75" spans="1:20" ht="15.75" thickBot="1" x14ac:dyDescent="0.3">
      <c r="A75" s="6" t="s">
        <v>20</v>
      </c>
      <c r="B75" s="3"/>
      <c r="C75" s="3">
        <v>679.252388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77.436305000000004</v>
      </c>
      <c r="P75" s="3"/>
      <c r="R75" s="27"/>
      <c r="S75" s="27"/>
      <c r="T75" s="4">
        <f t="shared" si="1"/>
        <v>756.68869300000006</v>
      </c>
    </row>
    <row r="76" spans="1:20" ht="15.75" thickBot="1" x14ac:dyDescent="0.3">
      <c r="A76" s="6" t="s">
        <v>15</v>
      </c>
      <c r="B76" s="3"/>
      <c r="C76" s="3">
        <v>59.092820000000003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108.52286700000001</v>
      </c>
      <c r="P76" s="3"/>
      <c r="R76" s="27"/>
      <c r="S76" s="27"/>
      <c r="T76" s="4">
        <f t="shared" si="1"/>
        <v>167.61568700000001</v>
      </c>
    </row>
    <row r="77" spans="1:20" ht="17.25" customHeight="1" thickBot="1" x14ac:dyDescent="0.3">
      <c r="A77" s="6" t="s">
        <v>21</v>
      </c>
      <c r="B77" s="3"/>
      <c r="C77" s="3">
        <v>93.795074999999997</v>
      </c>
      <c r="D77" s="3">
        <v>212.62388400000009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0</v>
      </c>
      <c r="P77" s="3"/>
      <c r="R77" s="27">
        <v>510.24724099999997</v>
      </c>
      <c r="S77" s="27"/>
      <c r="T77" s="4">
        <f t="shared" si="1"/>
        <v>816.66620000000012</v>
      </c>
    </row>
    <row r="78" spans="1:20" x14ac:dyDescent="0.25">
      <c r="A78" s="7" t="s">
        <v>37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R78" s="27"/>
      <c r="S78" s="27"/>
      <c r="T78" s="4">
        <f t="shared" si="1"/>
        <v>0</v>
      </c>
    </row>
    <row r="79" spans="1:20" ht="15.75" thickBot="1" x14ac:dyDescent="0.3">
      <c r="A79" s="6" t="s">
        <v>41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R79" s="27"/>
      <c r="S79" s="27">
        <v>8.5950559999999996</v>
      </c>
      <c r="T79" s="4">
        <f t="shared" si="1"/>
        <v>8.5950559999999996</v>
      </c>
    </row>
    <row r="80" spans="1:20" ht="15.75" thickBot="1" x14ac:dyDescent="0.3">
      <c r="A80" s="6" t="s">
        <v>42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R80" s="27"/>
      <c r="S80" s="27">
        <v>138.04281</v>
      </c>
      <c r="T80" s="4">
        <f t="shared" si="1"/>
        <v>138.04281</v>
      </c>
    </row>
    <row r="81" spans="1:20" ht="15.75" thickBot="1" x14ac:dyDescent="0.3">
      <c r="A81" s="6" t="s">
        <v>43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R81" s="27"/>
      <c r="S81" s="27">
        <v>645.37498000000005</v>
      </c>
      <c r="T81" s="4">
        <f t="shared" si="1"/>
        <v>645.37498000000005</v>
      </c>
    </row>
    <row r="82" spans="1:20" ht="15.75" thickBot="1" x14ac:dyDescent="0.3">
      <c r="A82" s="6" t="s">
        <v>44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27"/>
      <c r="S82" s="27">
        <v>9.6972140000000007</v>
      </c>
      <c r="T82" s="4">
        <f t="shared" si="1"/>
        <v>9.6972140000000007</v>
      </c>
    </row>
    <row r="83" spans="1:20" ht="15.75" thickBot="1" x14ac:dyDescent="0.3">
      <c r="A83" s="6" t="s">
        <v>45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R83" s="27"/>
      <c r="S83" s="27">
        <v>148.212808</v>
      </c>
      <c r="T83" s="4">
        <f t="shared" si="1"/>
        <v>148.212808</v>
      </c>
    </row>
    <row r="84" spans="1:20" ht="15.75" thickBot="1" x14ac:dyDescent="0.3">
      <c r="A84" s="6" t="s">
        <v>46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R84" s="27"/>
      <c r="S84" s="27">
        <v>77.436305000000004</v>
      </c>
      <c r="T84" s="4">
        <f t="shared" si="1"/>
        <v>77.436305000000004</v>
      </c>
    </row>
    <row r="85" spans="1:20" ht="15.75" thickBot="1" x14ac:dyDescent="0.3">
      <c r="A85" s="6" t="s">
        <v>47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R85" s="27"/>
      <c r="S85" s="27">
        <v>108.52286700000001</v>
      </c>
      <c r="T85" s="4">
        <f t="shared" si="1"/>
        <v>108.52286700000001</v>
      </c>
    </row>
    <row r="86" spans="1:20" ht="15.75" thickBot="1" x14ac:dyDescent="0.3">
      <c r="A86" s="6" t="s">
        <v>48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27"/>
      <c r="S86" s="27"/>
      <c r="T86" s="4">
        <f t="shared" si="1"/>
        <v>0</v>
      </c>
    </row>
    <row r="87" spans="1:20" x14ac:dyDescent="0.25">
      <c r="A87" s="7" t="s">
        <v>49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R87" s="27"/>
      <c r="S87" s="27"/>
      <c r="T87" s="4">
        <f t="shared" si="1"/>
        <v>0</v>
      </c>
    </row>
    <row r="88" spans="1:20" ht="15.75" thickBot="1" x14ac:dyDescent="0.3">
      <c r="A88" s="6" t="s">
        <v>23</v>
      </c>
      <c r="B88" s="3"/>
      <c r="C88" s="3"/>
      <c r="D88" s="3"/>
      <c r="E88" s="3">
        <v>64.040000000000006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R88" s="27"/>
      <c r="S88" s="27"/>
      <c r="T88" s="4">
        <f t="shared" si="1"/>
        <v>64.040000000000006</v>
      </c>
    </row>
    <row r="89" spans="1:20" x14ac:dyDescent="0.25">
      <c r="A89" s="7" t="s">
        <v>24</v>
      </c>
      <c r="B89" s="3"/>
      <c r="C89" s="3"/>
      <c r="D89" s="3"/>
      <c r="E89" s="3"/>
      <c r="F89" s="3">
        <v>309.86040000000003</v>
      </c>
      <c r="G89" s="3">
        <v>273.625</v>
      </c>
      <c r="H89" s="3">
        <v>73.650203000000005</v>
      </c>
      <c r="I89" s="3"/>
      <c r="J89" s="3"/>
      <c r="K89" s="3"/>
      <c r="L89" s="3"/>
      <c r="M89" s="3"/>
      <c r="N89" s="3"/>
      <c r="O89" s="3"/>
      <c r="P89" s="3"/>
      <c r="R89" s="27"/>
      <c r="S89" s="27"/>
      <c r="T89" s="4">
        <f t="shared" si="1"/>
        <v>657.13560300000006</v>
      </c>
    </row>
    <row r="90" spans="1:20" ht="15.75" thickBot="1" x14ac:dyDescent="0.3">
      <c r="A90" s="6" t="s">
        <v>25</v>
      </c>
      <c r="B90" s="3"/>
      <c r="C90" s="3"/>
      <c r="D90" s="3"/>
      <c r="E90" s="3"/>
      <c r="F90" s="3"/>
      <c r="G90" s="3"/>
      <c r="H90" s="3"/>
      <c r="I90" s="3">
        <v>35.29</v>
      </c>
      <c r="J90" s="3"/>
      <c r="K90" s="3"/>
      <c r="L90" s="3"/>
      <c r="M90" s="3"/>
      <c r="N90" s="3"/>
      <c r="O90" s="3"/>
      <c r="P90" s="3"/>
      <c r="R90" s="27"/>
      <c r="S90" s="27"/>
      <c r="T90" s="4">
        <f t="shared" si="1"/>
        <v>35.29</v>
      </c>
    </row>
    <row r="91" spans="1:20" ht="15.75" thickBot="1" x14ac:dyDescent="0.3">
      <c r="A91" s="6" t="s">
        <v>26</v>
      </c>
      <c r="B91" s="3"/>
      <c r="C91" s="3"/>
      <c r="D91" s="3"/>
      <c r="E91" s="3"/>
      <c r="F91" s="3"/>
      <c r="G91" s="3"/>
      <c r="H91" s="3"/>
      <c r="I91" s="3"/>
      <c r="J91" s="3">
        <v>140.01</v>
      </c>
      <c r="K91" s="3"/>
      <c r="L91" s="3"/>
      <c r="M91" s="3"/>
      <c r="N91" s="3"/>
      <c r="O91" s="3"/>
      <c r="P91" s="3"/>
      <c r="R91" s="27"/>
      <c r="S91" s="27"/>
      <c r="T91" s="4">
        <f t="shared" si="1"/>
        <v>140.01</v>
      </c>
    </row>
    <row r="92" spans="1:20" ht="15.75" thickBot="1" x14ac:dyDescent="0.3">
      <c r="A92" s="6" t="s">
        <v>27</v>
      </c>
      <c r="B92" s="3"/>
      <c r="C92" s="3"/>
      <c r="D92" s="3"/>
      <c r="E92" s="3"/>
      <c r="F92" s="3"/>
      <c r="G92" s="3"/>
      <c r="H92" s="3"/>
      <c r="I92" s="3"/>
      <c r="J92" s="3"/>
      <c r="K92" s="3">
        <v>25.4</v>
      </c>
      <c r="L92" s="3"/>
      <c r="M92" s="3"/>
      <c r="N92" s="3"/>
      <c r="O92" s="3"/>
      <c r="P92" s="3"/>
      <c r="R92" s="27"/>
      <c r="S92" s="27"/>
      <c r="T92" s="4">
        <f t="shared" si="1"/>
        <v>25.4</v>
      </c>
    </row>
    <row r="93" spans="1:20" ht="15.75" thickBot="1" x14ac:dyDescent="0.3">
      <c r="A93" s="6" t="s">
        <v>28</v>
      </c>
      <c r="B93" s="3"/>
      <c r="C93" s="3"/>
      <c r="D93" s="3"/>
      <c r="E93" s="3"/>
      <c r="F93" s="3"/>
      <c r="G93" s="3"/>
      <c r="H93" s="3">
        <v>3.2300000000000002E-2</v>
      </c>
      <c r="I93" s="3"/>
      <c r="J93" s="3"/>
      <c r="K93" s="3"/>
      <c r="L93" s="3">
        <v>0.91</v>
      </c>
      <c r="M93" s="3"/>
      <c r="N93" s="3"/>
      <c r="O93" s="3"/>
      <c r="P93" s="3"/>
      <c r="R93" s="27"/>
      <c r="S93" s="27"/>
      <c r="T93" s="4">
        <f t="shared" si="1"/>
        <v>0.94230000000000003</v>
      </c>
    </row>
    <row r="94" spans="1:20" ht="15.75" thickBot="1" x14ac:dyDescent="0.3">
      <c r="A94" s="6" t="s">
        <v>29</v>
      </c>
      <c r="B94" s="3"/>
      <c r="C94" s="3"/>
      <c r="D94" s="3"/>
      <c r="E94" s="3"/>
      <c r="F94" s="3"/>
      <c r="G94" s="3"/>
      <c r="H94" s="3">
        <v>6.8497000000000002E-2</v>
      </c>
      <c r="I94" s="3"/>
      <c r="J94" s="3"/>
      <c r="K94" s="3"/>
      <c r="L94" s="3"/>
      <c r="M94" s="3">
        <v>3.26</v>
      </c>
      <c r="N94" s="3"/>
      <c r="O94" s="3"/>
      <c r="P94" s="3"/>
      <c r="R94" s="27"/>
      <c r="S94" s="27"/>
      <c r="T94" s="4">
        <f t="shared" si="1"/>
        <v>3.3284969999999996</v>
      </c>
    </row>
    <row r="95" spans="1:20" x14ac:dyDescent="0.25">
      <c r="A95" s="7" t="s">
        <v>30</v>
      </c>
      <c r="B95" s="3"/>
      <c r="C95" s="3"/>
      <c r="D95" s="3"/>
      <c r="E95" s="3"/>
      <c r="F95" s="3"/>
      <c r="G95" s="3"/>
      <c r="H95" s="3">
        <v>0.80900000000000005</v>
      </c>
      <c r="I95" s="3"/>
      <c r="J95" s="3"/>
      <c r="K95" s="3"/>
      <c r="L95" s="3"/>
      <c r="M95" s="3"/>
      <c r="N95" s="3"/>
      <c r="O95" s="3"/>
      <c r="P95" s="3"/>
      <c r="R95" s="27"/>
      <c r="S95" s="27"/>
      <c r="T95" s="4">
        <f t="shared" si="1"/>
        <v>0.80900000000000005</v>
      </c>
    </row>
    <row r="96" spans="1:20" x14ac:dyDescent="0.25">
      <c r="A96" s="7" t="s">
        <v>50</v>
      </c>
      <c r="B96" s="3"/>
      <c r="C96" s="3"/>
      <c r="D96" s="3"/>
      <c r="E96" s="3"/>
      <c r="F96" s="3"/>
      <c r="G96" s="3"/>
      <c r="H96" s="3">
        <v>42.16</v>
      </c>
      <c r="I96" s="3"/>
      <c r="J96" s="3"/>
      <c r="K96" s="3"/>
      <c r="L96" s="3"/>
      <c r="M96" s="3"/>
      <c r="N96" s="3"/>
      <c r="O96" s="3"/>
      <c r="P96" s="3"/>
      <c r="R96" s="27"/>
      <c r="S96" s="27"/>
      <c r="T96" s="4">
        <f t="shared" si="1"/>
        <v>42.16</v>
      </c>
    </row>
    <row r="97" spans="1:20" x14ac:dyDescent="0.25">
      <c r="A97" s="7" t="s">
        <v>31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773.22755700000005</v>
      </c>
      <c r="O97" s="3"/>
      <c r="P97" s="3"/>
      <c r="R97" s="27"/>
      <c r="S97" s="27"/>
      <c r="T97" s="4">
        <f t="shared" si="1"/>
        <v>773.22755700000005</v>
      </c>
    </row>
    <row r="98" spans="1:20" x14ac:dyDescent="0.25">
      <c r="A98" s="7" t="s">
        <v>32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R98" s="27"/>
      <c r="S98" s="27">
        <v>1.4234340000000001</v>
      </c>
      <c r="T98" s="4">
        <f t="shared" si="1"/>
        <v>1.4234340000000001</v>
      </c>
    </row>
    <row r="99" spans="1:20" ht="15.75" thickBot="1" x14ac:dyDescent="0.3">
      <c r="A99" s="6" t="s">
        <v>34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v>55.34</v>
      </c>
      <c r="R99" s="27"/>
      <c r="S99" s="27"/>
      <c r="T99" s="4">
        <f t="shared" si="1"/>
        <v>55.34</v>
      </c>
    </row>
    <row r="100" spans="1:20" ht="15.75" thickBot="1" x14ac:dyDescent="0.3">
      <c r="A100" s="6" t="s">
        <v>35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262.04882300000003</v>
      </c>
      <c r="R100" s="27"/>
      <c r="S100" s="27"/>
      <c r="T100" s="4">
        <f t="shared" si="1"/>
        <v>262.04882300000003</v>
      </c>
    </row>
    <row r="101" spans="1:20" x14ac:dyDescent="0.25">
      <c r="A101" s="7" t="s">
        <v>33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R101" s="27"/>
      <c r="S101" s="27"/>
      <c r="T101" s="4">
        <f t="shared" si="1"/>
        <v>0</v>
      </c>
    </row>
    <row r="102" spans="1:20" ht="15.75" thickBot="1" x14ac:dyDescent="0.3">
      <c r="A102" s="6" t="s">
        <v>13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R102" s="27"/>
      <c r="S102" s="27"/>
      <c r="T102" s="4">
        <f t="shared" si="1"/>
        <v>0</v>
      </c>
    </row>
    <row r="103" spans="1:20" x14ac:dyDescent="0.25">
      <c r="A103" s="7" t="s">
        <v>36</v>
      </c>
      <c r="B103" s="3"/>
      <c r="C103" s="3">
        <v>106.34689299999999</v>
      </c>
      <c r="D103" s="3">
        <v>85.333618000000001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R103" s="27"/>
      <c r="S103" s="27"/>
      <c r="T103" s="4">
        <f t="shared" si="1"/>
        <v>191.680511</v>
      </c>
    </row>
    <row r="105" spans="1:20" x14ac:dyDescent="0.25">
      <c r="A105" s="18"/>
      <c r="E105"/>
    </row>
  </sheetData>
  <pageMargins left="0.7" right="0.7" top="0.75" bottom="0.75" header="0.3" footer="0.3"/>
  <pageSetup paperSize="2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zoomScale="25" zoomScaleNormal="25" workbookViewId="0">
      <selection activeCell="AG67" sqref="AG67"/>
    </sheetView>
  </sheetViews>
  <sheetFormatPr defaultColWidth="11.42578125" defaultRowHeight="15" x14ac:dyDescent="0.25"/>
  <cols>
    <col min="1" max="1" width="54.28515625" customWidth="1"/>
    <col min="2" max="4" width="8.7109375" customWidth="1"/>
    <col min="5" max="5" width="11" style="22" customWidth="1"/>
    <col min="6" max="17" width="8.7109375" customWidth="1"/>
    <col min="18" max="42" width="11.42578125" customWidth="1"/>
    <col min="44" max="48" width="8.7109375" customWidth="1"/>
  </cols>
  <sheetData>
    <row r="1" spans="1:48" s="12" customFormat="1" ht="66" thickBot="1" x14ac:dyDescent="0.35">
      <c r="A1" s="14"/>
      <c r="B1" s="5" t="s">
        <v>96</v>
      </c>
      <c r="C1" s="5" t="s">
        <v>97</v>
      </c>
      <c r="D1" s="20" t="s">
        <v>98</v>
      </c>
      <c r="E1" s="6" t="s">
        <v>99</v>
      </c>
      <c r="F1" s="6" t="s">
        <v>100</v>
      </c>
      <c r="G1" s="6" t="s">
        <v>101</v>
      </c>
      <c r="H1" s="6" t="s">
        <v>102</v>
      </c>
      <c r="I1" s="6" t="s">
        <v>103</v>
      </c>
      <c r="J1" s="6" t="s">
        <v>104</v>
      </c>
      <c r="K1" s="6" t="s">
        <v>105</v>
      </c>
      <c r="L1" s="6" t="s">
        <v>106</v>
      </c>
      <c r="M1" s="6" t="s">
        <v>107</v>
      </c>
      <c r="N1" s="11" t="s">
        <v>108</v>
      </c>
      <c r="O1" s="11" t="s">
        <v>109</v>
      </c>
      <c r="P1" s="13" t="s">
        <v>110</v>
      </c>
      <c r="R1" s="6" t="s">
        <v>117</v>
      </c>
      <c r="S1" s="6" t="s">
        <v>118</v>
      </c>
      <c r="T1" s="6" t="s">
        <v>119</v>
      </c>
      <c r="U1" s="6" t="s">
        <v>120</v>
      </c>
      <c r="V1" s="6" t="s">
        <v>121</v>
      </c>
      <c r="W1" s="6" t="s">
        <v>122</v>
      </c>
      <c r="X1" s="6" t="s">
        <v>123</v>
      </c>
      <c r="Y1" s="6" t="s">
        <v>124</v>
      </c>
      <c r="Z1" s="6" t="s">
        <v>125</v>
      </c>
      <c r="AA1" s="6" t="s">
        <v>126</v>
      </c>
      <c r="AB1" s="6" t="s">
        <v>127</v>
      </c>
      <c r="AC1" s="6" t="s">
        <v>128</v>
      </c>
      <c r="AD1" s="6" t="s">
        <v>129</v>
      </c>
      <c r="AE1" s="6" t="s">
        <v>130</v>
      </c>
      <c r="AF1" s="5" t="s">
        <v>131</v>
      </c>
      <c r="AG1" s="6" t="s">
        <v>132</v>
      </c>
      <c r="AH1" s="6" t="s">
        <v>133</v>
      </c>
      <c r="AI1" s="6" t="s">
        <v>134</v>
      </c>
      <c r="AJ1" s="6" t="s">
        <v>135</v>
      </c>
      <c r="AK1" s="6" t="s">
        <v>136</v>
      </c>
      <c r="AL1" s="6" t="s">
        <v>137</v>
      </c>
      <c r="AM1" s="6" t="s">
        <v>138</v>
      </c>
      <c r="AN1" s="6" t="s">
        <v>139</v>
      </c>
      <c r="AO1" s="6" t="s">
        <v>140</v>
      </c>
      <c r="AP1" s="6" t="s">
        <v>141</v>
      </c>
      <c r="AR1" s="12" t="s">
        <v>113</v>
      </c>
      <c r="AS1" s="12" t="s">
        <v>114</v>
      </c>
      <c r="AT1" s="12" t="s">
        <v>115</v>
      </c>
      <c r="AU1" s="12" t="s">
        <v>116</v>
      </c>
      <c r="AV1" s="12" t="s">
        <v>1</v>
      </c>
    </row>
    <row r="2" spans="1:48" s="12" customFormat="1" ht="21.75" thickBot="1" x14ac:dyDescent="0.4">
      <c r="A2" s="16" t="s">
        <v>111</v>
      </c>
      <c r="B2" s="11"/>
      <c r="C2" s="11"/>
      <c r="D2" s="21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8" x14ac:dyDescent="0.25">
      <c r="A3" s="31" t="s">
        <v>51</v>
      </c>
      <c r="B3" s="24">
        <v>178.47200000000001</v>
      </c>
      <c r="C3" s="24"/>
      <c r="D3" s="24"/>
      <c r="E3" s="24">
        <v>364.121984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25">
        <v>0</v>
      </c>
      <c r="AS3" s="25">
        <v>6.345688</v>
      </c>
      <c r="AT3" s="25">
        <v>1.32</v>
      </c>
      <c r="AU3" s="25">
        <v>-24.154119999999999</v>
      </c>
      <c r="AV3" s="25">
        <f>SUM(AR3:AU3,B3:P3)</f>
        <v>526.10555199999999</v>
      </c>
    </row>
    <row r="4" spans="1:48" x14ac:dyDescent="0.25">
      <c r="A4" s="32" t="s">
        <v>52</v>
      </c>
      <c r="B4" s="24"/>
      <c r="C4" s="24">
        <v>2813.2301179999999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R4" s="25">
        <v>0</v>
      </c>
      <c r="AS4" s="25">
        <v>2946.2128480000001</v>
      </c>
      <c r="AT4" s="26">
        <v>106.77000000000001</v>
      </c>
      <c r="AU4" s="25">
        <v>52.644159999999999</v>
      </c>
      <c r="AV4" s="25">
        <f t="shared" ref="AV4:AV49" si="0">SUM(AR4:AU4,B4:P4)</f>
        <v>5918.8571259999999</v>
      </c>
    </row>
    <row r="5" spans="1:48" x14ac:dyDescent="0.25">
      <c r="A5" s="32" t="s">
        <v>53</v>
      </c>
      <c r="B5" s="24"/>
      <c r="C5" s="24">
        <v>3.3176869999999998</v>
      </c>
      <c r="D5" s="24">
        <v>71.233996000000005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25">
        <v>0</v>
      </c>
      <c r="AS5" s="25">
        <v>9.9114380000000004</v>
      </c>
      <c r="AT5" s="25">
        <v>-1.0000000116860974E-6</v>
      </c>
      <c r="AU5" s="25">
        <v>3.2293289999999999</v>
      </c>
      <c r="AV5" s="25">
        <f t="shared" si="0"/>
        <v>87.692448999999996</v>
      </c>
    </row>
    <row r="6" spans="1:48" x14ac:dyDescent="0.25">
      <c r="A6" s="32" t="s">
        <v>54</v>
      </c>
      <c r="B6" s="24"/>
      <c r="C6" s="24"/>
      <c r="D6" s="24">
        <v>903.04702299999985</v>
      </c>
      <c r="E6" s="24"/>
      <c r="F6" s="24">
        <v>444.58814000000001</v>
      </c>
      <c r="G6" s="24">
        <v>620.32867099999999</v>
      </c>
      <c r="H6" s="24">
        <v>150.71991600000001</v>
      </c>
      <c r="I6" s="24"/>
      <c r="J6" s="24"/>
      <c r="K6" s="24"/>
      <c r="L6" s="24"/>
      <c r="M6" s="24"/>
      <c r="N6" s="24"/>
      <c r="O6" s="24"/>
      <c r="P6" s="2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R6" s="25">
        <v>0</v>
      </c>
      <c r="AS6" s="25"/>
      <c r="AT6" s="25">
        <v>-106.92038700000001</v>
      </c>
      <c r="AU6" s="25">
        <v>17.538132999999998</v>
      </c>
      <c r="AV6" s="25">
        <f t="shared" si="0"/>
        <v>2029.3014959999998</v>
      </c>
    </row>
    <row r="7" spans="1:48" x14ac:dyDescent="0.25">
      <c r="A7" s="32" t="s">
        <v>55</v>
      </c>
      <c r="B7" s="24"/>
      <c r="C7" s="24"/>
      <c r="D7" s="24"/>
      <c r="E7" s="24"/>
      <c r="F7" s="24"/>
      <c r="G7" s="24"/>
      <c r="H7" s="24"/>
      <c r="I7" s="24">
        <v>91.316999999999993</v>
      </c>
      <c r="J7" s="24"/>
      <c r="K7" s="24"/>
      <c r="L7" s="24"/>
      <c r="M7" s="24"/>
      <c r="N7" s="24"/>
      <c r="O7" s="24"/>
      <c r="P7" s="2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R7" s="25">
        <v>0</v>
      </c>
      <c r="AS7" s="25"/>
      <c r="AT7" s="25"/>
      <c r="AU7" s="25"/>
      <c r="AV7" s="25">
        <f t="shared" si="0"/>
        <v>91.316999999999993</v>
      </c>
    </row>
    <row r="8" spans="1:48" x14ac:dyDescent="0.25">
      <c r="A8" s="32" t="s">
        <v>56</v>
      </c>
      <c r="B8" s="24"/>
      <c r="C8" s="24"/>
      <c r="D8" s="24"/>
      <c r="E8" s="24"/>
      <c r="F8" s="24"/>
      <c r="G8" s="24"/>
      <c r="H8" s="24"/>
      <c r="I8" s="24"/>
      <c r="J8" s="24">
        <v>114.68</v>
      </c>
      <c r="K8" s="24"/>
      <c r="L8" s="24"/>
      <c r="M8" s="24"/>
      <c r="N8" s="24"/>
      <c r="O8" s="24"/>
      <c r="P8" s="2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R8" s="25">
        <v>0</v>
      </c>
      <c r="AS8" s="25"/>
      <c r="AT8" s="25"/>
      <c r="AU8" s="25"/>
      <c r="AV8" s="25">
        <f t="shared" si="0"/>
        <v>114.68</v>
      </c>
    </row>
    <row r="9" spans="1:48" x14ac:dyDescent="0.25">
      <c r="A9" s="32" t="s">
        <v>57</v>
      </c>
      <c r="B9" s="24"/>
      <c r="C9" s="24"/>
      <c r="D9" s="24"/>
      <c r="E9" s="24"/>
      <c r="F9" s="24"/>
      <c r="G9" s="24"/>
      <c r="H9" s="24"/>
      <c r="I9" s="24"/>
      <c r="J9" s="24"/>
      <c r="K9" s="24">
        <v>133.142</v>
      </c>
      <c r="L9" s="24"/>
      <c r="M9" s="24"/>
      <c r="N9" s="24"/>
      <c r="O9" s="24"/>
      <c r="P9" s="24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R9" s="25">
        <v>0</v>
      </c>
      <c r="AS9" s="25"/>
      <c r="AT9" s="25"/>
      <c r="AU9" s="25"/>
      <c r="AV9" s="25">
        <f t="shared" si="0"/>
        <v>133.142</v>
      </c>
    </row>
    <row r="10" spans="1:48" x14ac:dyDescent="0.25">
      <c r="A10" s="32" t="s">
        <v>58</v>
      </c>
      <c r="B10" s="24"/>
      <c r="C10" s="24"/>
      <c r="D10" s="24"/>
      <c r="E10" s="24"/>
      <c r="F10" s="24"/>
      <c r="G10" s="24"/>
      <c r="H10" s="24">
        <v>0.24218300000000001</v>
      </c>
      <c r="I10" s="24"/>
      <c r="J10" s="24"/>
      <c r="K10" s="24"/>
      <c r="L10" s="24"/>
      <c r="M10" s="24">
        <v>5.21</v>
      </c>
      <c r="N10" s="24"/>
      <c r="O10" s="24"/>
      <c r="P10" s="2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R10" s="25">
        <v>0</v>
      </c>
      <c r="AS10" s="25"/>
      <c r="AT10" s="25"/>
      <c r="AU10" s="25"/>
      <c r="AV10" s="25">
        <f t="shared" si="0"/>
        <v>5.4521829999999998</v>
      </c>
    </row>
    <row r="11" spans="1:48" x14ac:dyDescent="0.25">
      <c r="A11" s="32" t="s">
        <v>59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>
        <v>0.02</v>
      </c>
      <c r="M11" s="24"/>
      <c r="N11" s="24"/>
      <c r="O11" s="24"/>
      <c r="P11" s="2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R11" s="25">
        <v>0</v>
      </c>
      <c r="AS11" s="25"/>
      <c r="AT11" s="25"/>
      <c r="AU11" s="25"/>
      <c r="AV11" s="25">
        <f t="shared" si="0"/>
        <v>0.02</v>
      </c>
    </row>
    <row r="12" spans="1:48" x14ac:dyDescent="0.25">
      <c r="A12" s="32" t="s">
        <v>38</v>
      </c>
      <c r="B12" s="24"/>
      <c r="C12" s="24"/>
      <c r="D12" s="24"/>
      <c r="E12" s="24"/>
      <c r="F12" s="24"/>
      <c r="G12" s="24"/>
      <c r="H12" s="24">
        <v>1.8220000000000001</v>
      </c>
      <c r="I12" s="24"/>
      <c r="J12" s="24"/>
      <c r="K12" s="24"/>
      <c r="L12" s="24"/>
      <c r="M12" s="24"/>
      <c r="N12" s="24"/>
      <c r="O12" s="24"/>
      <c r="P12" s="2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R12" s="25">
        <v>0</v>
      </c>
      <c r="AS12" s="25"/>
      <c r="AT12" s="25"/>
      <c r="AU12" s="25"/>
      <c r="AV12" s="25">
        <f t="shared" si="0"/>
        <v>1.8220000000000001</v>
      </c>
    </row>
    <row r="13" spans="1:48" x14ac:dyDescent="0.25">
      <c r="A13" s="32" t="s">
        <v>60</v>
      </c>
      <c r="B13" s="24"/>
      <c r="C13" s="24"/>
      <c r="D13" s="24"/>
      <c r="E13" s="24"/>
      <c r="F13" s="24"/>
      <c r="G13" s="24"/>
      <c r="H13" s="24">
        <v>52.88</v>
      </c>
      <c r="I13" s="24"/>
      <c r="J13" s="24"/>
      <c r="K13" s="24"/>
      <c r="L13" s="24"/>
      <c r="M13" s="24"/>
      <c r="N13" s="24"/>
      <c r="O13" s="24"/>
      <c r="P13" s="24">
        <v>40.989999999999995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R13" s="25">
        <v>0</v>
      </c>
      <c r="AS13" s="25"/>
      <c r="AT13" s="25"/>
      <c r="AU13" s="25">
        <v>1.21</v>
      </c>
      <c r="AV13" s="25">
        <f t="shared" si="0"/>
        <v>95.08</v>
      </c>
    </row>
    <row r="14" spans="1:48" x14ac:dyDescent="0.25">
      <c r="A14" s="32" t="s">
        <v>61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>
        <v>256.74284499999999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9"/>
      <c r="AR14" s="25">
        <v>0</v>
      </c>
      <c r="AS14" s="25"/>
      <c r="AT14" s="25"/>
      <c r="AU14" s="25"/>
      <c r="AV14" s="25">
        <f t="shared" si="0"/>
        <v>256.74284499999999</v>
      </c>
    </row>
    <row r="15" spans="1:48" x14ac:dyDescent="0.25">
      <c r="A15" s="32" t="s">
        <v>62</v>
      </c>
      <c r="B15" s="17"/>
      <c r="C15" s="17"/>
      <c r="D15" s="17"/>
      <c r="E15" s="17"/>
      <c r="F15" s="17"/>
      <c r="G15" s="17"/>
      <c r="H15" s="17">
        <v>3.7105350000000001</v>
      </c>
      <c r="I15" s="17"/>
      <c r="J15" s="17"/>
      <c r="K15" s="17"/>
      <c r="L15" s="17"/>
      <c r="M15" s="17"/>
      <c r="N15" s="17"/>
      <c r="O15" s="17"/>
      <c r="P15" s="17"/>
      <c r="R15" s="10"/>
      <c r="S15" s="19"/>
      <c r="T15" s="19"/>
      <c r="U15" s="19"/>
      <c r="V15" s="19">
        <v>5.41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>
        <v>91.95</v>
      </c>
      <c r="AN15" s="19"/>
      <c r="AO15" s="19"/>
      <c r="AP15" s="19"/>
      <c r="AR15" s="1">
        <v>97.36</v>
      </c>
      <c r="AS15" s="1"/>
      <c r="AT15" s="1"/>
      <c r="AU15" s="1">
        <v>1.6741999999999813E-2</v>
      </c>
      <c r="AV15" s="25">
        <f t="shared" si="0"/>
        <v>101.087277</v>
      </c>
    </row>
    <row r="16" spans="1:48" x14ac:dyDescent="0.25">
      <c r="A16" s="32" t="s">
        <v>63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R16" s="2"/>
      <c r="S16" s="2">
        <v>64.335700000000003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R16" s="1">
        <v>64.335700000000003</v>
      </c>
      <c r="AS16" s="1">
        <v>8.4090000000000007</v>
      </c>
      <c r="AT16" s="1"/>
      <c r="AU16" s="1">
        <v>5.43</v>
      </c>
      <c r="AV16" s="25">
        <f t="shared" si="0"/>
        <v>78.174700000000001</v>
      </c>
    </row>
    <row r="17" spans="1:48" x14ac:dyDescent="0.25">
      <c r="A17" s="32" t="s">
        <v>64</v>
      </c>
      <c r="B17" s="17"/>
      <c r="C17" s="17"/>
      <c r="D17" s="17"/>
      <c r="E17" s="17"/>
      <c r="F17" s="17"/>
      <c r="G17" s="17"/>
      <c r="H17" s="17">
        <v>0.89543399999999995</v>
      </c>
      <c r="I17" s="17"/>
      <c r="J17" s="17"/>
      <c r="K17" s="17"/>
      <c r="L17" s="17"/>
      <c r="M17" s="17"/>
      <c r="N17" s="17"/>
      <c r="O17" s="17"/>
      <c r="P17" s="17"/>
      <c r="R17" s="2">
        <v>6.2453770000000004</v>
      </c>
      <c r="S17" s="2">
        <v>5.0000000000000001E-3</v>
      </c>
      <c r="T17" s="2">
        <v>0.83</v>
      </c>
      <c r="U17" s="2">
        <v>4.2000000000000002E-4</v>
      </c>
      <c r="V17" s="2">
        <v>2.4000000000000001E-4</v>
      </c>
      <c r="W17" s="2">
        <v>6.12</v>
      </c>
      <c r="X17" s="2">
        <v>0.39</v>
      </c>
      <c r="Y17" s="2">
        <v>0.15</v>
      </c>
      <c r="Z17" s="2">
        <v>0.8</v>
      </c>
      <c r="AA17" s="2"/>
      <c r="AB17" s="2">
        <v>0.52</v>
      </c>
      <c r="AC17" s="2">
        <v>1.25</v>
      </c>
      <c r="AD17" s="2"/>
      <c r="AE17" s="2">
        <v>0.01</v>
      </c>
      <c r="AF17" s="2"/>
      <c r="AG17" s="2">
        <v>50.51</v>
      </c>
      <c r="AH17" s="2"/>
      <c r="AI17" s="2"/>
      <c r="AJ17" s="2"/>
      <c r="AK17" s="2"/>
      <c r="AL17" s="2"/>
      <c r="AM17" s="2">
        <v>30.89</v>
      </c>
      <c r="AN17" s="2">
        <v>65.11</v>
      </c>
      <c r="AO17" s="2"/>
      <c r="AP17" s="2">
        <v>274.37</v>
      </c>
      <c r="AR17" s="1">
        <v>437.20103699999999</v>
      </c>
      <c r="AS17" s="1">
        <v>0.17325099999999999</v>
      </c>
      <c r="AT17" s="1">
        <v>5.0762739999999997</v>
      </c>
      <c r="AU17" s="1">
        <v>2.9068399999999999</v>
      </c>
      <c r="AV17" s="25">
        <f t="shared" si="0"/>
        <v>446.252836</v>
      </c>
    </row>
    <row r="18" spans="1:48" x14ac:dyDescent="0.25">
      <c r="A18" s="32" t="s">
        <v>65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1505.69</v>
      </c>
      <c r="AH18" s="2">
        <v>0.87</v>
      </c>
      <c r="AI18" s="2"/>
      <c r="AJ18" s="2"/>
      <c r="AK18" s="2"/>
      <c r="AL18" s="2"/>
      <c r="AM18" s="2"/>
      <c r="AN18" s="2"/>
      <c r="AO18" s="2"/>
      <c r="AP18" s="2"/>
      <c r="AR18" s="28">
        <v>1506.56</v>
      </c>
      <c r="AS18" s="1">
        <v>130.07169999999999</v>
      </c>
      <c r="AT18" s="1">
        <v>24.562976000000173</v>
      </c>
      <c r="AU18" s="1">
        <v>13.736177000000001</v>
      </c>
      <c r="AV18" s="25">
        <f t="shared" si="0"/>
        <v>1674.9308530000001</v>
      </c>
    </row>
    <row r="19" spans="1:48" x14ac:dyDescent="0.25">
      <c r="A19" s="32" t="s">
        <v>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R19" s="2">
        <v>1.8856999999999999E-2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v>120.31</v>
      </c>
      <c r="AI19" s="2"/>
      <c r="AJ19" s="2"/>
      <c r="AK19" s="2"/>
      <c r="AL19" s="2"/>
      <c r="AM19" s="2"/>
      <c r="AN19" s="2"/>
      <c r="AO19" s="2"/>
      <c r="AP19" s="2">
        <v>1.2</v>
      </c>
      <c r="AR19" s="1">
        <v>121.528857</v>
      </c>
      <c r="AS19" s="1">
        <v>0</v>
      </c>
      <c r="AT19" s="1">
        <v>0.11390599999999922</v>
      </c>
      <c r="AU19" s="1"/>
      <c r="AV19" s="25">
        <f t="shared" si="0"/>
        <v>121.642763</v>
      </c>
    </row>
    <row r="20" spans="1:48" x14ac:dyDescent="0.25">
      <c r="A20" s="32" t="s">
        <v>39</v>
      </c>
      <c r="B20" s="17"/>
      <c r="C20" s="17"/>
      <c r="D20" s="17"/>
      <c r="E20" s="17"/>
      <c r="F20" s="17">
        <v>25.287980999999998</v>
      </c>
      <c r="G20" s="17">
        <v>0.63574200000000003</v>
      </c>
      <c r="H20" s="17">
        <v>3.179195</v>
      </c>
      <c r="I20" s="17"/>
      <c r="J20" s="17"/>
      <c r="K20" s="17"/>
      <c r="L20" s="17"/>
      <c r="M20" s="17"/>
      <c r="N20" s="17"/>
      <c r="O20" s="17"/>
      <c r="P20" s="17"/>
      <c r="R20" s="2">
        <v>113.24550000000001</v>
      </c>
      <c r="S20" s="2">
        <v>0.88</v>
      </c>
      <c r="T20" s="2">
        <v>4.17</v>
      </c>
      <c r="U20" s="2">
        <v>0</v>
      </c>
      <c r="V20" s="2">
        <v>0.22</v>
      </c>
      <c r="W20" s="2">
        <v>12.08</v>
      </c>
      <c r="X20" s="2">
        <v>1.26</v>
      </c>
      <c r="Y20" s="2">
        <v>0.15</v>
      </c>
      <c r="Z20" s="2">
        <v>0.13</v>
      </c>
      <c r="AA20" s="2">
        <v>0.15</v>
      </c>
      <c r="AB20" s="2">
        <v>0.78</v>
      </c>
      <c r="AC20" s="2">
        <v>3.51</v>
      </c>
      <c r="AD20" s="2">
        <v>11.41</v>
      </c>
      <c r="AE20" s="2">
        <v>1.95</v>
      </c>
      <c r="AF20" s="2">
        <v>0.39</v>
      </c>
      <c r="AG20" s="2">
        <v>558.14</v>
      </c>
      <c r="AH20" s="2"/>
      <c r="AI20" s="2">
        <v>32.299999999999997</v>
      </c>
      <c r="AJ20" s="2">
        <v>26.21</v>
      </c>
      <c r="AK20" s="2"/>
      <c r="AL20" s="2"/>
      <c r="AM20" s="2">
        <v>27.85</v>
      </c>
      <c r="AN20" s="2">
        <v>4.24</v>
      </c>
      <c r="AO20" s="2"/>
      <c r="AP20" s="2"/>
      <c r="AR20" s="1">
        <v>799.06550000000004</v>
      </c>
      <c r="AS20" s="1">
        <v>0</v>
      </c>
      <c r="AT20" s="1">
        <v>-4.0000000041118255E-6</v>
      </c>
      <c r="AU20" s="1">
        <v>66.034322000000003</v>
      </c>
      <c r="AV20" s="25">
        <f t="shared" si="0"/>
        <v>894.20273600000007</v>
      </c>
    </row>
    <row r="21" spans="1:48" x14ac:dyDescent="0.25">
      <c r="A21" s="32" t="s">
        <v>67</v>
      </c>
      <c r="B21" s="17"/>
      <c r="C21" s="17">
        <v>55.589674000000002</v>
      </c>
      <c r="D21" s="17"/>
      <c r="E21" s="17"/>
      <c r="F21" s="17">
        <v>454.74145299999998</v>
      </c>
      <c r="G21" s="17"/>
      <c r="H21" s="17">
        <v>7.9307790000000002</v>
      </c>
      <c r="I21" s="17"/>
      <c r="J21" s="17"/>
      <c r="K21" s="17"/>
      <c r="L21" s="17"/>
      <c r="M21" s="17"/>
      <c r="N21" s="17"/>
      <c r="O21" s="17"/>
      <c r="P21" s="17"/>
      <c r="R21" s="2"/>
      <c r="S21" s="2">
        <v>4.5</v>
      </c>
      <c r="T21" s="2">
        <v>5.15</v>
      </c>
      <c r="U21" s="2">
        <v>3.45</v>
      </c>
      <c r="V21" s="2">
        <v>1.47</v>
      </c>
      <c r="W21" s="2">
        <v>2.2999999999999998</v>
      </c>
      <c r="X21" s="2">
        <v>5.01</v>
      </c>
      <c r="Y21" s="2">
        <v>3.6</v>
      </c>
      <c r="Z21" s="2">
        <v>3.16</v>
      </c>
      <c r="AA21" s="2"/>
      <c r="AB21" s="2"/>
      <c r="AC21" s="2">
        <v>1.02</v>
      </c>
      <c r="AD21" s="2"/>
      <c r="AE21" s="2">
        <v>0.67</v>
      </c>
      <c r="AF21" s="2">
        <v>0.23</v>
      </c>
      <c r="AG21" s="2"/>
      <c r="AH21" s="2"/>
      <c r="AI21" s="2"/>
      <c r="AJ21" s="2"/>
      <c r="AK21" s="2"/>
      <c r="AL21" s="2">
        <v>8.6999999999999994E-3</v>
      </c>
      <c r="AM21" s="2">
        <v>2.4300000000000002</v>
      </c>
      <c r="AN21" s="2"/>
      <c r="AO21" s="2"/>
      <c r="AP21" s="2"/>
      <c r="AR21" s="28">
        <v>32.998700000000007</v>
      </c>
      <c r="AS21" s="1">
        <v>161.41738599999999</v>
      </c>
      <c r="AT21" s="1">
        <v>-1.0000000685295163E-6</v>
      </c>
      <c r="AU21" s="1">
        <v>23.512505000000001</v>
      </c>
      <c r="AV21" s="25">
        <f t="shared" si="0"/>
        <v>736.19049599999994</v>
      </c>
    </row>
    <row r="22" spans="1:48" x14ac:dyDescent="0.25">
      <c r="A22" s="32" t="s">
        <v>68</v>
      </c>
      <c r="B22" s="17" t="s">
        <v>40</v>
      </c>
      <c r="C22" s="17"/>
      <c r="D22" s="17"/>
      <c r="E22" s="17"/>
      <c r="F22" s="17"/>
      <c r="G22" s="17"/>
      <c r="H22" s="17">
        <v>38.394427999999998</v>
      </c>
      <c r="I22" s="17"/>
      <c r="J22" s="17"/>
      <c r="K22" s="17"/>
      <c r="L22" s="17"/>
      <c r="M22" s="17"/>
      <c r="N22" s="17"/>
      <c r="O22" s="17"/>
      <c r="P22" s="17"/>
      <c r="R22" s="2"/>
      <c r="S22" s="2">
        <v>2.4717190000000002</v>
      </c>
      <c r="T22" s="2">
        <v>1.76</v>
      </c>
      <c r="U22" s="2"/>
      <c r="V22" s="2">
        <v>90.63</v>
      </c>
      <c r="W22" s="2"/>
      <c r="X22" s="2"/>
      <c r="Y22" s="2">
        <v>5.4999999999999997E-3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5.14</v>
      </c>
      <c r="AN22" s="2"/>
      <c r="AO22" s="2"/>
      <c r="AP22" s="2"/>
      <c r="AR22" s="1">
        <v>100.00721899999999</v>
      </c>
      <c r="AS22" s="1">
        <v>22.284371</v>
      </c>
      <c r="AT22" s="1">
        <v>0</v>
      </c>
      <c r="AU22" s="1">
        <v>24.406189000000001</v>
      </c>
      <c r="AV22" s="25">
        <f t="shared" si="0"/>
        <v>185.092207</v>
      </c>
    </row>
    <row r="23" spans="1:48" x14ac:dyDescent="0.25">
      <c r="A23" s="32" t="s">
        <v>69</v>
      </c>
      <c r="B23" s="17"/>
      <c r="C23" s="17"/>
      <c r="D23" s="17">
        <v>-23.25362100000001</v>
      </c>
      <c r="E23" s="17"/>
      <c r="F23" s="17"/>
      <c r="G23" s="17"/>
      <c r="H23" s="17">
        <v>9.0294650000000001</v>
      </c>
      <c r="I23" s="17"/>
      <c r="J23" s="17"/>
      <c r="K23" s="17"/>
      <c r="L23" s="17"/>
      <c r="M23" s="17"/>
      <c r="N23" s="17"/>
      <c r="O23" s="17"/>
      <c r="P23" s="17"/>
      <c r="R23" s="2"/>
      <c r="S23" s="2">
        <v>112.34</v>
      </c>
      <c r="T23" s="2">
        <v>61.49</v>
      </c>
      <c r="U23" s="2"/>
      <c r="V23" s="2">
        <v>8.14</v>
      </c>
      <c r="W23" s="2">
        <v>9.4</v>
      </c>
      <c r="X23" s="2">
        <v>28.9</v>
      </c>
      <c r="Y23" s="2">
        <v>28.21</v>
      </c>
      <c r="Z23" s="2">
        <v>8.4</v>
      </c>
      <c r="AA23" s="2">
        <v>0.47</v>
      </c>
      <c r="AB23" s="2">
        <v>4.12</v>
      </c>
      <c r="AC23" s="2">
        <v>1.1399999999999999</v>
      </c>
      <c r="AD23" s="2"/>
      <c r="AE23" s="2">
        <v>5.49</v>
      </c>
      <c r="AF23" s="2">
        <v>101.27</v>
      </c>
      <c r="AG23" s="2">
        <v>0.68</v>
      </c>
      <c r="AH23" s="2"/>
      <c r="AI23" s="2"/>
      <c r="AJ23" s="2"/>
      <c r="AK23" s="2"/>
      <c r="AL23" s="2">
        <v>0.3</v>
      </c>
      <c r="AM23" s="2">
        <v>161.62</v>
      </c>
      <c r="AN23" s="2">
        <v>10.28</v>
      </c>
      <c r="AO23" s="2"/>
      <c r="AP23" s="2">
        <v>32.049999999999997</v>
      </c>
      <c r="AR23" s="28">
        <v>574.29999999999995</v>
      </c>
      <c r="AS23" s="1"/>
      <c r="AT23" s="1">
        <v>541.66121999999996</v>
      </c>
      <c r="AU23" s="28">
        <v>60.897171</v>
      </c>
      <c r="AV23" s="25">
        <f t="shared" si="0"/>
        <v>1162.634235</v>
      </c>
    </row>
    <row r="24" spans="1:48" x14ac:dyDescent="0.25">
      <c r="A24" s="32" t="s">
        <v>70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R24" s="28">
        <v>0</v>
      </c>
      <c r="AS24" s="1"/>
      <c r="AT24" s="1"/>
      <c r="AU24" s="1"/>
      <c r="AV24" s="25">
        <f t="shared" si="0"/>
        <v>0</v>
      </c>
    </row>
    <row r="25" spans="1:48" x14ac:dyDescent="0.25">
      <c r="A25" s="32" t="s">
        <v>71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10.366377</v>
      </c>
      <c r="P25" s="1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R25" s="1"/>
      <c r="AS25" s="1"/>
      <c r="AT25" s="1"/>
      <c r="AU25" s="1"/>
      <c r="AV25" s="25">
        <f t="shared" si="0"/>
        <v>10.366377</v>
      </c>
    </row>
    <row r="26" spans="1:48" ht="15.75" thickBot="1" x14ac:dyDescent="0.3">
      <c r="A26" s="33" t="s">
        <v>72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130.83707899999999</v>
      </c>
      <c r="P26" s="1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R26" s="1"/>
      <c r="AS26" s="1"/>
      <c r="AT26" s="1"/>
      <c r="AU26" s="1"/>
      <c r="AV26" s="25">
        <f t="shared" si="0"/>
        <v>130.83707899999999</v>
      </c>
    </row>
    <row r="27" spans="1:48" x14ac:dyDescent="0.25">
      <c r="A27" s="31" t="s">
        <v>73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755.48204599999997</v>
      </c>
      <c r="P27" s="1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0.2</v>
      </c>
      <c r="AG27" s="2"/>
      <c r="AH27" s="2"/>
      <c r="AI27" s="2"/>
      <c r="AJ27" s="2"/>
      <c r="AK27" s="2"/>
      <c r="AL27" s="2"/>
      <c r="AM27" s="2">
        <v>0.2</v>
      </c>
      <c r="AN27" s="2"/>
      <c r="AO27" s="2"/>
      <c r="AP27" s="2"/>
      <c r="AR27" s="1"/>
      <c r="AS27" s="1"/>
      <c r="AT27" s="1"/>
      <c r="AU27" s="1"/>
      <c r="AV27" s="25">
        <f t="shared" si="0"/>
        <v>755.48204599999997</v>
      </c>
    </row>
    <row r="28" spans="1:48" x14ac:dyDescent="0.25">
      <c r="A28" s="32" t="s">
        <v>74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6.6143729999999996</v>
      </c>
      <c r="P28" s="1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R28" s="1"/>
      <c r="AS28" s="1"/>
      <c r="AT28" s="1"/>
      <c r="AU28" s="1"/>
      <c r="AV28" s="25">
        <f t="shared" si="0"/>
        <v>6.6143729999999996</v>
      </c>
    </row>
    <row r="29" spans="1:48" x14ac:dyDescent="0.25">
      <c r="A29" s="32" t="s">
        <v>75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274.71320400000002</v>
      </c>
      <c r="P29" s="1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R29" s="1"/>
      <c r="AS29" s="1"/>
      <c r="AT29" s="1"/>
      <c r="AU29" s="1"/>
      <c r="AV29" s="25">
        <f t="shared" si="0"/>
        <v>274.71320400000002</v>
      </c>
    </row>
    <row r="30" spans="1:48" x14ac:dyDescent="0.25">
      <c r="A30" s="32" t="s">
        <v>76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103.285884</v>
      </c>
      <c r="P30" s="1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R30" s="1"/>
      <c r="AS30" s="1"/>
      <c r="AT30" s="1"/>
      <c r="AU30" s="1"/>
      <c r="AV30" s="25">
        <f t="shared" si="0"/>
        <v>103.285884</v>
      </c>
    </row>
    <row r="31" spans="1:48" x14ac:dyDescent="0.25">
      <c r="A31" s="32" t="s">
        <v>77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103.21585399999999</v>
      </c>
      <c r="P31" s="1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R31" s="1"/>
      <c r="AS31" s="1"/>
      <c r="AT31" s="1"/>
      <c r="AU31" s="1"/>
      <c r="AV31" s="25">
        <f t="shared" si="0"/>
        <v>103.21585399999999</v>
      </c>
    </row>
    <row r="32" spans="1:48" x14ac:dyDescent="0.25">
      <c r="A32" s="32" t="s">
        <v>78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841.35947499999997</v>
      </c>
      <c r="P32" s="1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R32" s="1"/>
      <c r="AS32" s="1"/>
      <c r="AT32" s="1"/>
      <c r="AU32" s="1"/>
      <c r="AV32" s="25">
        <f t="shared" si="0"/>
        <v>841.35947499999997</v>
      </c>
    </row>
    <row r="33" spans="1:48" x14ac:dyDescent="0.25">
      <c r="A33" s="32" t="s">
        <v>79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R33" s="1"/>
      <c r="AS33" s="1"/>
      <c r="AT33" s="1"/>
      <c r="AU33" s="1"/>
      <c r="AV33" s="25">
        <f t="shared" si="0"/>
        <v>0</v>
      </c>
    </row>
    <row r="34" spans="1:48" x14ac:dyDescent="0.25">
      <c r="A34" s="32" t="s">
        <v>80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60.052</v>
      </c>
      <c r="O34" s="17"/>
      <c r="P34" s="1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R34" s="1">
        <v>0</v>
      </c>
      <c r="AS34" s="1"/>
      <c r="AT34" s="1"/>
      <c r="AU34" s="1"/>
      <c r="AV34" s="25">
        <f t="shared" si="0"/>
        <v>60.052</v>
      </c>
    </row>
    <row r="35" spans="1:48" x14ac:dyDescent="0.25">
      <c r="A35" s="32" t="s">
        <v>81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v>762.57191200000011</v>
      </c>
      <c r="O35" s="17"/>
      <c r="P35" s="1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R35" s="1">
        <v>0</v>
      </c>
      <c r="AS35" s="1"/>
      <c r="AT35" s="1"/>
      <c r="AU35" s="1"/>
      <c r="AV35" s="25">
        <f t="shared" si="0"/>
        <v>762.57191200000011</v>
      </c>
    </row>
    <row r="36" spans="1:48" x14ac:dyDescent="0.25">
      <c r="A36" s="32" t="s">
        <v>82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37.799999999999997</v>
      </c>
      <c r="O36" s="17"/>
      <c r="P36" s="1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R36" s="1">
        <v>0</v>
      </c>
      <c r="AS36" s="1"/>
      <c r="AT36" s="1"/>
      <c r="AU36" s="1"/>
      <c r="AV36" s="25">
        <f t="shared" si="0"/>
        <v>37.799999999999997</v>
      </c>
    </row>
    <row r="37" spans="1:48" x14ac:dyDescent="0.25">
      <c r="A37" s="32" t="s">
        <v>83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114.68</v>
      </c>
      <c r="O37" s="17"/>
      <c r="P37" s="1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R37" s="1">
        <v>0</v>
      </c>
      <c r="AS37" s="1"/>
      <c r="AT37" s="1"/>
      <c r="AU37" s="1"/>
      <c r="AV37" s="25">
        <f t="shared" si="0"/>
        <v>114.68</v>
      </c>
    </row>
    <row r="38" spans="1:48" x14ac:dyDescent="0.25">
      <c r="A38" s="32" t="s">
        <v>84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22.62</v>
      </c>
      <c r="O38" s="17"/>
      <c r="P38" s="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R38" s="1">
        <v>0</v>
      </c>
      <c r="AS38" s="1"/>
      <c r="AT38" s="1"/>
      <c r="AU38" s="1"/>
      <c r="AV38" s="25">
        <f t="shared" si="0"/>
        <v>22.62</v>
      </c>
    </row>
    <row r="39" spans="1:48" x14ac:dyDescent="0.25">
      <c r="A39" s="32" t="s">
        <v>85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15.209999999999999</v>
      </c>
      <c r="O39" s="17"/>
      <c r="P39" s="1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R39" s="1">
        <v>0</v>
      </c>
      <c r="AS39" s="1"/>
      <c r="AT39" s="1"/>
      <c r="AU39" s="1"/>
      <c r="AV39" s="25">
        <f t="shared" si="0"/>
        <v>15.209999999999999</v>
      </c>
    </row>
    <row r="40" spans="1:48" x14ac:dyDescent="0.25">
      <c r="A40" s="32" t="s">
        <v>86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0.24218299999999982</v>
      </c>
      <c r="O40" s="17"/>
      <c r="P40" s="1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>
        <v>0.28999999999999998</v>
      </c>
      <c r="AN40" s="2">
        <v>2.46</v>
      </c>
      <c r="AO40" s="2"/>
      <c r="AP40" s="2">
        <v>2.46</v>
      </c>
      <c r="AR40" s="1">
        <v>5.21</v>
      </c>
      <c r="AS40" s="1"/>
      <c r="AT40" s="1"/>
      <c r="AU40" s="1"/>
      <c r="AV40" s="25">
        <f t="shared" si="0"/>
        <v>5.4521829999999998</v>
      </c>
    </row>
    <row r="41" spans="1:48" x14ac:dyDescent="0.25">
      <c r="A41" s="32" t="s">
        <v>87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1.8220000000000001</v>
      </c>
      <c r="O41" s="17"/>
      <c r="P41" s="1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R41" s="1">
        <v>0</v>
      </c>
      <c r="AS41" s="1"/>
      <c r="AT41" s="1"/>
      <c r="AU41" s="1"/>
      <c r="AV41" s="25">
        <f t="shared" si="0"/>
        <v>1.8220000000000001</v>
      </c>
    </row>
    <row r="42" spans="1:48" x14ac:dyDescent="0.25">
      <c r="A42" s="32" t="s">
        <v>88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52.88</v>
      </c>
      <c r="O42" s="17"/>
      <c r="P42" s="1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R42" s="1"/>
      <c r="AS42" s="1"/>
      <c r="AT42" s="1"/>
      <c r="AU42" s="1"/>
      <c r="AV42" s="25">
        <f t="shared" si="0"/>
        <v>52.88</v>
      </c>
    </row>
    <row r="43" spans="1:48" x14ac:dyDescent="0.25">
      <c r="A43" s="32" t="s">
        <v>89</v>
      </c>
      <c r="B43" s="17"/>
      <c r="C43" s="17"/>
      <c r="D43" s="17"/>
      <c r="E43" s="17"/>
      <c r="F43" s="17">
        <v>52.327438999999998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R43" s="2">
        <v>38.93</v>
      </c>
      <c r="S43" s="2">
        <v>23.34</v>
      </c>
      <c r="T43" s="2">
        <v>17.010000000000002</v>
      </c>
      <c r="U43" s="2">
        <v>3.03</v>
      </c>
      <c r="V43" s="2">
        <v>33.65</v>
      </c>
      <c r="W43" s="2">
        <v>30.88</v>
      </c>
      <c r="X43" s="2">
        <v>10.029999999999999</v>
      </c>
      <c r="Y43" s="2">
        <v>4.28</v>
      </c>
      <c r="Z43" s="2">
        <v>3.64</v>
      </c>
      <c r="AA43" s="2">
        <v>0.48</v>
      </c>
      <c r="AB43" s="2">
        <v>7.65</v>
      </c>
      <c r="AC43" s="2">
        <v>3.03</v>
      </c>
      <c r="AD43" s="2">
        <v>1.78</v>
      </c>
      <c r="AE43" s="2">
        <v>1.65</v>
      </c>
      <c r="AF43" s="2">
        <v>4.7</v>
      </c>
      <c r="AG43" s="2"/>
      <c r="AH43" s="2"/>
      <c r="AI43" s="2"/>
      <c r="AJ43" s="2">
        <v>0.16</v>
      </c>
      <c r="AK43" s="2">
        <v>3.9</v>
      </c>
      <c r="AL43" s="2">
        <v>0.23</v>
      </c>
      <c r="AM43" s="2">
        <v>382.57</v>
      </c>
      <c r="AN43" s="2">
        <v>50.4</v>
      </c>
      <c r="AO43" s="2">
        <v>30.19</v>
      </c>
      <c r="AP43" s="2">
        <v>189.97</v>
      </c>
      <c r="AR43" s="1">
        <v>841.5</v>
      </c>
      <c r="AS43" s="1">
        <v>23.694120000000002</v>
      </c>
      <c r="AT43" s="1"/>
      <c r="AU43" s="1">
        <v>-8.2200000000000006</v>
      </c>
      <c r="AV43" s="25">
        <f t="shared" si="0"/>
        <v>909.301559</v>
      </c>
    </row>
    <row r="44" spans="1:48" x14ac:dyDescent="0.25">
      <c r="A44" s="32" t="s">
        <v>90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8.4323940000000004</v>
      </c>
      <c r="O44" s="17"/>
      <c r="P44" s="1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R44" s="1">
        <v>0</v>
      </c>
      <c r="AS44" s="1"/>
      <c r="AT44" s="1"/>
      <c r="AU44" s="1"/>
      <c r="AV44" s="25">
        <f t="shared" si="0"/>
        <v>8.4323940000000004</v>
      </c>
    </row>
    <row r="45" spans="1:48" x14ac:dyDescent="0.25">
      <c r="A45" s="32" t="s">
        <v>91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R45" s="2"/>
      <c r="S45" s="2"/>
      <c r="T45" s="2"/>
      <c r="U45" s="2">
        <v>37.08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3.91</v>
      </c>
      <c r="AN45" s="2"/>
      <c r="AO45" s="2"/>
      <c r="AP45" s="2"/>
      <c r="AR45" s="28">
        <v>40.989999999999995</v>
      </c>
      <c r="AS45" s="1"/>
      <c r="AT45" s="1"/>
      <c r="AU45" s="1"/>
      <c r="AV45" s="25">
        <f t="shared" si="0"/>
        <v>40.989999999999995</v>
      </c>
    </row>
    <row r="46" spans="1:48" x14ac:dyDescent="0.25">
      <c r="A46" s="32" t="s">
        <v>92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>
        <v>256.74</v>
      </c>
      <c r="AR46" s="1">
        <v>256.74</v>
      </c>
      <c r="AS46" s="1"/>
      <c r="AT46" s="1"/>
      <c r="AU46" s="1"/>
      <c r="AV46" s="25">
        <f t="shared" si="0"/>
        <v>256.74</v>
      </c>
    </row>
    <row r="47" spans="1:48" x14ac:dyDescent="0.25">
      <c r="A47" s="32" t="s">
        <v>93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R47" s="1">
        <v>0</v>
      </c>
      <c r="AS47" s="1"/>
      <c r="AT47" s="1"/>
      <c r="AU47" s="1"/>
      <c r="AV47" s="25">
        <f t="shared" si="0"/>
        <v>0</v>
      </c>
    </row>
    <row r="48" spans="1:48" x14ac:dyDescent="0.25">
      <c r="A48" s="32" t="s">
        <v>94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R48" s="1">
        <v>0</v>
      </c>
      <c r="AS48" s="1"/>
      <c r="AT48" s="1"/>
      <c r="AU48" s="1"/>
      <c r="AV48" s="25">
        <f t="shared" si="0"/>
        <v>0</v>
      </c>
    </row>
    <row r="49" spans="1:48" x14ac:dyDescent="0.25">
      <c r="A49" s="32" t="s">
        <v>95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0</v>
      </c>
      <c r="P49" s="1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76.422970000000007</v>
      </c>
      <c r="AG49" s="2"/>
      <c r="AH49" s="2"/>
      <c r="AI49" s="2"/>
      <c r="AJ49" s="2"/>
      <c r="AK49" s="2"/>
      <c r="AL49" s="2"/>
      <c r="AM49" s="2">
        <v>82.82</v>
      </c>
      <c r="AN49" s="2"/>
      <c r="AO49" s="2"/>
      <c r="AP49" s="2"/>
      <c r="AR49" s="1">
        <v>159.24297000000001</v>
      </c>
      <c r="AS49" s="1">
        <v>3.2411240000000001</v>
      </c>
      <c r="AT49" s="1">
        <v>6.385405999999981</v>
      </c>
      <c r="AU49" s="1">
        <v>0.877969</v>
      </c>
      <c r="AV49" s="25">
        <f t="shared" si="0"/>
        <v>169.74746900000002</v>
      </c>
    </row>
    <row r="50" spans="1:48" x14ac:dyDescent="0.25">
      <c r="E50"/>
    </row>
    <row r="51" spans="1:48" x14ac:dyDescent="0.25">
      <c r="E51"/>
    </row>
    <row r="52" spans="1:48" x14ac:dyDescent="0.25">
      <c r="E52"/>
    </row>
    <row r="53" spans="1:48" x14ac:dyDescent="0.25">
      <c r="E53"/>
    </row>
    <row r="54" spans="1:48" x14ac:dyDescent="0.25">
      <c r="E54"/>
    </row>
    <row r="55" spans="1:48" x14ac:dyDescent="0.25">
      <c r="E55"/>
    </row>
    <row r="56" spans="1:48" ht="66" thickBot="1" x14ac:dyDescent="0.35">
      <c r="A56" s="23" t="s">
        <v>112</v>
      </c>
      <c r="B56" s="5" t="s">
        <v>96</v>
      </c>
      <c r="C56" s="5" t="s">
        <v>97</v>
      </c>
      <c r="D56" s="20" t="s">
        <v>98</v>
      </c>
      <c r="E56" s="6" t="s">
        <v>99</v>
      </c>
      <c r="F56" s="6" t="s">
        <v>100</v>
      </c>
      <c r="G56" s="6" t="s">
        <v>101</v>
      </c>
      <c r="H56" s="6" t="s">
        <v>102</v>
      </c>
      <c r="I56" s="6" t="s">
        <v>103</v>
      </c>
      <c r="J56" s="6" t="s">
        <v>104</v>
      </c>
      <c r="K56" s="6" t="s">
        <v>105</v>
      </c>
      <c r="L56" s="6" t="s">
        <v>106</v>
      </c>
      <c r="M56" s="6" t="s">
        <v>107</v>
      </c>
      <c r="N56" s="11" t="s">
        <v>108</v>
      </c>
      <c r="O56" s="11" t="s">
        <v>109</v>
      </c>
      <c r="P56" s="13" t="s">
        <v>110</v>
      </c>
      <c r="Q56" s="30"/>
      <c r="R56" s="11" t="s">
        <v>142</v>
      </c>
      <c r="S56" s="13" t="s">
        <v>143</v>
      </c>
      <c r="T56" s="11" t="s">
        <v>1</v>
      </c>
    </row>
    <row r="57" spans="1:48" ht="15.75" thickBot="1" x14ac:dyDescent="0.3">
      <c r="A57" s="6" t="s">
        <v>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8"/>
      <c r="R57" s="4">
        <v>310.80538300000001</v>
      </c>
      <c r="S57" s="4">
        <v>215.308751</v>
      </c>
      <c r="T57" s="4">
        <f>SUM(B57:S57)</f>
        <v>526.11413400000004</v>
      </c>
    </row>
    <row r="58" spans="1:48" ht="15.75" thickBot="1" x14ac:dyDescent="0.3">
      <c r="A58" s="6" t="s">
        <v>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R58" s="4">
        <v>5918.8606980000004</v>
      </c>
      <c r="S58" s="4">
        <v>0</v>
      </c>
      <c r="T58" s="4">
        <f t="shared" ref="T58:T103" si="1">SUM(B58:S58)</f>
        <v>5918.8606980000004</v>
      </c>
    </row>
    <row r="59" spans="1:48" ht="15.75" thickBot="1" x14ac:dyDescent="0.3">
      <c r="A59" s="6" t="s">
        <v>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R59" s="4">
        <v>87.692448999999996</v>
      </c>
      <c r="S59" s="4">
        <v>0.29699999999999999</v>
      </c>
      <c r="T59" s="4">
        <f t="shared" si="1"/>
        <v>87.989448999999993</v>
      </c>
    </row>
    <row r="60" spans="1:48" s="29" customFormat="1" ht="15.75" thickBot="1" x14ac:dyDescent="0.3">
      <c r="A60" s="6" t="s">
        <v>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/>
      <c r="R60" s="4">
        <v>2029.1110819999999</v>
      </c>
      <c r="S60" s="4"/>
      <c r="T60" s="4">
        <f t="shared" si="1"/>
        <v>2029.1110819999999</v>
      </c>
      <c r="U60"/>
      <c r="V60"/>
      <c r="W60"/>
    </row>
    <row r="61" spans="1:48" ht="15.75" thickBot="1" x14ac:dyDescent="0.3">
      <c r="A61" s="6" t="s">
        <v>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R61" s="4">
        <v>91.316999999999993</v>
      </c>
      <c r="S61" s="4"/>
      <c r="T61" s="4">
        <f t="shared" si="1"/>
        <v>91.316999999999993</v>
      </c>
    </row>
    <row r="62" spans="1:48" ht="15.75" thickBot="1" x14ac:dyDescent="0.3">
      <c r="A62" s="6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R62" s="4">
        <v>114.688</v>
      </c>
      <c r="S62" s="4"/>
      <c r="T62" s="4">
        <f t="shared" si="1"/>
        <v>114.688</v>
      </c>
    </row>
    <row r="63" spans="1:48" ht="15.75" thickBot="1" x14ac:dyDescent="0.3">
      <c r="A63" s="6" t="s">
        <v>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R63" s="4">
        <v>133.142</v>
      </c>
      <c r="S63" s="4"/>
      <c r="T63" s="4">
        <f t="shared" si="1"/>
        <v>133.142</v>
      </c>
    </row>
    <row r="64" spans="1:48" ht="15.75" thickBot="1" x14ac:dyDescent="0.3">
      <c r="A64" s="6" t="s">
        <v>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8"/>
      <c r="R64" s="4">
        <v>5.21</v>
      </c>
      <c r="S64" s="4"/>
      <c r="T64" s="4">
        <f t="shared" si="1"/>
        <v>5.21</v>
      </c>
    </row>
    <row r="65" spans="1:20" ht="15.75" thickBot="1" x14ac:dyDescent="0.3">
      <c r="A65" s="6" t="s">
        <v>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8"/>
      <c r="R65" s="4">
        <v>0.02</v>
      </c>
      <c r="S65" s="4"/>
      <c r="T65" s="4">
        <f t="shared" si="1"/>
        <v>0.02</v>
      </c>
    </row>
    <row r="66" spans="1:20" ht="15.75" thickBot="1" x14ac:dyDescent="0.3">
      <c r="A66" s="6" t="s">
        <v>10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8"/>
      <c r="R66" s="4">
        <v>1.8220000000000001</v>
      </c>
      <c r="S66" s="4"/>
      <c r="T66" s="4">
        <f t="shared" si="1"/>
        <v>1.8220000000000001</v>
      </c>
    </row>
    <row r="67" spans="1:20" ht="15.75" thickBot="1" x14ac:dyDescent="0.3">
      <c r="A67" s="6" t="s">
        <v>11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4">
        <v>95.08</v>
      </c>
      <c r="S67" s="4"/>
      <c r="T67" s="4">
        <f t="shared" si="1"/>
        <v>95.08</v>
      </c>
    </row>
    <row r="68" spans="1:20" ht="15.75" thickBot="1" x14ac:dyDescent="0.3">
      <c r="A68" s="6" t="s">
        <v>12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8"/>
      <c r="R68" s="4">
        <v>256.74284499999999</v>
      </c>
      <c r="S68" s="4"/>
      <c r="T68" s="4">
        <f t="shared" si="1"/>
        <v>256.74284499999999</v>
      </c>
    </row>
    <row r="69" spans="1:20" ht="15.75" thickBot="1" x14ac:dyDescent="0.3">
      <c r="A69" s="6" t="s">
        <v>22</v>
      </c>
      <c r="B69" s="3">
        <v>101.07944800000001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R69" s="27"/>
      <c r="S69" s="27"/>
      <c r="T69" s="4">
        <f t="shared" si="1"/>
        <v>101.07944800000001</v>
      </c>
    </row>
    <row r="70" spans="1:20" ht="15.75" thickBot="1" x14ac:dyDescent="0.3">
      <c r="A70" s="6" t="s">
        <v>14</v>
      </c>
      <c r="B70" s="3">
        <v>57.445999999999998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10.366377</v>
      </c>
      <c r="P70" s="3"/>
      <c r="R70" s="27">
        <v>10.366377</v>
      </c>
      <c r="S70" s="27"/>
      <c r="T70" s="4">
        <f t="shared" si="1"/>
        <v>78.178753999999998</v>
      </c>
    </row>
    <row r="71" spans="1:20" ht="15.75" thickBot="1" x14ac:dyDescent="0.3">
      <c r="A71" s="6" t="s">
        <v>16</v>
      </c>
      <c r="B71" s="3"/>
      <c r="C71" s="3">
        <v>46.404905999999997</v>
      </c>
      <c r="D71" s="3">
        <v>269.00343900000001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130.83707899999999</v>
      </c>
      <c r="P71" s="3"/>
      <c r="R71" s="27"/>
      <c r="S71" s="27"/>
      <c r="T71" s="4">
        <f t="shared" si="1"/>
        <v>446.24542399999996</v>
      </c>
    </row>
    <row r="72" spans="1:20" ht="15.75" thickBot="1" x14ac:dyDescent="0.3">
      <c r="A72" s="6" t="s">
        <v>17</v>
      </c>
      <c r="B72" s="3"/>
      <c r="C72" s="3">
        <v>783.84757000000002</v>
      </c>
      <c r="D72" s="3">
        <v>135.60539700000001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755.48204599999997</v>
      </c>
      <c r="P72" s="3"/>
      <c r="R72" s="27"/>
      <c r="S72" s="27"/>
      <c r="T72" s="4">
        <f t="shared" si="1"/>
        <v>1674.935013</v>
      </c>
    </row>
    <row r="73" spans="1:20" ht="15.75" thickBot="1" x14ac:dyDescent="0.3">
      <c r="A73" s="6" t="s">
        <v>18</v>
      </c>
      <c r="B73" s="3"/>
      <c r="C73" s="3">
        <v>114.876548</v>
      </c>
      <c r="D73" s="3"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6.6143729999999996</v>
      </c>
      <c r="P73" s="3"/>
      <c r="R73" s="27"/>
      <c r="S73" s="27"/>
      <c r="T73" s="4">
        <f t="shared" si="1"/>
        <v>121.490921</v>
      </c>
    </row>
    <row r="74" spans="1:20" ht="15.75" thickBot="1" x14ac:dyDescent="0.3">
      <c r="A74" s="6" t="s">
        <v>19</v>
      </c>
      <c r="B74" s="3"/>
      <c r="C74" s="3">
        <v>619.56784400000004</v>
      </c>
      <c r="D74" s="3"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274.71320400000002</v>
      </c>
      <c r="P74" s="3"/>
      <c r="R74" s="27"/>
      <c r="S74" s="27"/>
      <c r="T74" s="4">
        <f t="shared" si="1"/>
        <v>894.28104800000006</v>
      </c>
    </row>
    <row r="75" spans="1:20" ht="15.75" thickBot="1" x14ac:dyDescent="0.3">
      <c r="A75" s="6" t="s">
        <v>20</v>
      </c>
      <c r="B75" s="3"/>
      <c r="C75" s="3">
        <v>632.91794000000004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103.285884</v>
      </c>
      <c r="P75" s="3"/>
      <c r="R75" s="27"/>
      <c r="S75" s="27"/>
      <c r="T75" s="4">
        <f t="shared" si="1"/>
        <v>736.20382400000005</v>
      </c>
    </row>
    <row r="76" spans="1:20" ht="15.75" thickBot="1" x14ac:dyDescent="0.3">
      <c r="A76" s="6" t="s">
        <v>15</v>
      </c>
      <c r="B76" s="3"/>
      <c r="C76" s="3">
        <v>81.893164999999996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103.21585399999999</v>
      </c>
      <c r="P76" s="3"/>
      <c r="R76" s="27"/>
      <c r="S76" s="27"/>
      <c r="T76" s="4">
        <f t="shared" si="1"/>
        <v>185.10901899999999</v>
      </c>
    </row>
    <row r="77" spans="1:20" ht="17.25" customHeight="1" thickBot="1" x14ac:dyDescent="0.3">
      <c r="A77" s="6" t="s">
        <v>21</v>
      </c>
      <c r="B77" s="3"/>
      <c r="C77" s="3">
        <v>129.30647200000001</v>
      </c>
      <c r="D77" s="3">
        <v>192.05868699999996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841.35947499999997</v>
      </c>
      <c r="P77" s="3"/>
      <c r="R77" s="27"/>
      <c r="S77" s="27"/>
      <c r="T77" s="4">
        <f t="shared" si="1"/>
        <v>1162.7246339999999</v>
      </c>
    </row>
    <row r="78" spans="1:20" x14ac:dyDescent="0.25">
      <c r="A78" s="7" t="s">
        <v>37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R78" s="27"/>
      <c r="S78" s="27"/>
      <c r="T78" s="4">
        <f t="shared" si="1"/>
        <v>0</v>
      </c>
    </row>
    <row r="79" spans="1:20" ht="15.75" thickBot="1" x14ac:dyDescent="0.3">
      <c r="A79" s="6" t="s">
        <v>41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R79" s="27"/>
      <c r="S79" s="27">
        <v>10.366377</v>
      </c>
      <c r="T79" s="4">
        <f t="shared" si="1"/>
        <v>10.366377</v>
      </c>
    </row>
    <row r="80" spans="1:20" ht="15.75" thickBot="1" x14ac:dyDescent="0.3">
      <c r="A80" s="6" t="s">
        <v>42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R80" s="27"/>
      <c r="S80" s="27">
        <v>130.83707899999999</v>
      </c>
      <c r="T80" s="4">
        <f t="shared" si="1"/>
        <v>130.83707899999999</v>
      </c>
    </row>
    <row r="81" spans="1:20" ht="15.75" thickBot="1" x14ac:dyDescent="0.3">
      <c r="A81" s="6" t="s">
        <v>43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R81" s="27"/>
      <c r="S81" s="27">
        <v>755.48204599999997</v>
      </c>
      <c r="T81" s="4">
        <f t="shared" si="1"/>
        <v>755.48204599999997</v>
      </c>
    </row>
    <row r="82" spans="1:20" ht="15.75" thickBot="1" x14ac:dyDescent="0.3">
      <c r="A82" s="6" t="s">
        <v>44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27"/>
      <c r="S82" s="27">
        <v>6.6143729999999996</v>
      </c>
      <c r="T82" s="4">
        <f t="shared" si="1"/>
        <v>6.6143729999999996</v>
      </c>
    </row>
    <row r="83" spans="1:20" ht="15.75" thickBot="1" x14ac:dyDescent="0.3">
      <c r="A83" s="6" t="s">
        <v>45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R83" s="27"/>
      <c r="S83" s="27">
        <v>274.71320400000002</v>
      </c>
      <c r="T83" s="4">
        <f t="shared" si="1"/>
        <v>274.71320400000002</v>
      </c>
    </row>
    <row r="84" spans="1:20" ht="15.75" thickBot="1" x14ac:dyDescent="0.3">
      <c r="A84" s="6" t="s">
        <v>46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R84" s="27"/>
      <c r="S84" s="27">
        <v>103.285884</v>
      </c>
      <c r="T84" s="4">
        <f t="shared" si="1"/>
        <v>103.285884</v>
      </c>
    </row>
    <row r="85" spans="1:20" ht="15.75" thickBot="1" x14ac:dyDescent="0.3">
      <c r="A85" s="6" t="s">
        <v>47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R85" s="27"/>
      <c r="S85" s="27">
        <v>103.21585399999999</v>
      </c>
      <c r="T85" s="4">
        <f t="shared" si="1"/>
        <v>103.21585399999999</v>
      </c>
    </row>
    <row r="86" spans="1:20" ht="15.75" thickBot="1" x14ac:dyDescent="0.3">
      <c r="A86" s="6" t="s">
        <v>48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27"/>
      <c r="S86" s="27">
        <v>841.35947499999997</v>
      </c>
      <c r="T86" s="4">
        <f t="shared" si="1"/>
        <v>841.35947499999997</v>
      </c>
    </row>
    <row r="87" spans="1:20" x14ac:dyDescent="0.25">
      <c r="A87" s="7" t="s">
        <v>49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R87" s="27"/>
      <c r="S87" s="27"/>
      <c r="T87" s="4">
        <f t="shared" si="1"/>
        <v>0</v>
      </c>
    </row>
    <row r="88" spans="1:20" ht="15.75" thickBot="1" x14ac:dyDescent="0.3">
      <c r="A88" s="6" t="s">
        <v>23</v>
      </c>
      <c r="B88" s="3"/>
      <c r="C88" s="3"/>
      <c r="D88" s="3"/>
      <c r="E88" s="3">
        <v>60.052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R88" s="27"/>
      <c r="S88" s="27"/>
      <c r="T88" s="4">
        <f t="shared" si="1"/>
        <v>60.052</v>
      </c>
    </row>
    <row r="89" spans="1:20" x14ac:dyDescent="0.25">
      <c r="A89" s="7" t="s">
        <v>24</v>
      </c>
      <c r="B89" s="3"/>
      <c r="C89" s="3"/>
      <c r="D89" s="3"/>
      <c r="E89" s="3"/>
      <c r="F89" s="3">
        <v>409.30609500000003</v>
      </c>
      <c r="G89" s="3">
        <v>299.58999999999997</v>
      </c>
      <c r="H89" s="3">
        <v>53.675816999999995</v>
      </c>
      <c r="I89" s="3"/>
      <c r="J89" s="3"/>
      <c r="K89" s="3"/>
      <c r="L89" s="3"/>
      <c r="M89" s="3"/>
      <c r="N89" s="3"/>
      <c r="O89" s="3"/>
      <c r="P89" s="3"/>
      <c r="R89" s="27"/>
      <c r="S89" s="27"/>
      <c r="T89" s="4">
        <f t="shared" si="1"/>
        <v>762.57191200000011</v>
      </c>
    </row>
    <row r="90" spans="1:20" ht="15.75" thickBot="1" x14ac:dyDescent="0.3">
      <c r="A90" s="6" t="s">
        <v>25</v>
      </c>
      <c r="B90" s="3"/>
      <c r="C90" s="3"/>
      <c r="D90" s="3"/>
      <c r="E90" s="3"/>
      <c r="F90" s="3"/>
      <c r="G90" s="3"/>
      <c r="H90" s="3"/>
      <c r="I90" s="3">
        <v>37.799999999999997</v>
      </c>
      <c r="J90" s="3"/>
      <c r="K90" s="3"/>
      <c r="L90" s="3"/>
      <c r="M90" s="3"/>
      <c r="N90" s="3"/>
      <c r="O90" s="3"/>
      <c r="P90" s="3"/>
      <c r="R90" s="27"/>
      <c r="S90" s="27"/>
      <c r="T90" s="4">
        <f t="shared" si="1"/>
        <v>37.799999999999997</v>
      </c>
    </row>
    <row r="91" spans="1:20" ht="15.75" thickBot="1" x14ac:dyDescent="0.3">
      <c r="A91" s="6" t="s">
        <v>26</v>
      </c>
      <c r="B91" s="3"/>
      <c r="C91" s="3"/>
      <c r="D91" s="3"/>
      <c r="E91" s="3"/>
      <c r="F91" s="3"/>
      <c r="G91" s="3"/>
      <c r="H91" s="3"/>
      <c r="I91" s="3"/>
      <c r="J91" s="3">
        <v>114.68</v>
      </c>
      <c r="K91" s="3"/>
      <c r="L91" s="3"/>
      <c r="M91" s="3"/>
      <c r="N91" s="3"/>
      <c r="O91" s="3"/>
      <c r="P91" s="3"/>
      <c r="R91" s="27"/>
      <c r="S91" s="27"/>
      <c r="T91" s="4">
        <f t="shared" si="1"/>
        <v>114.68</v>
      </c>
    </row>
    <row r="92" spans="1:20" ht="15.75" thickBot="1" x14ac:dyDescent="0.3">
      <c r="A92" s="6" t="s">
        <v>27</v>
      </c>
      <c r="B92" s="3"/>
      <c r="C92" s="3"/>
      <c r="D92" s="3"/>
      <c r="E92" s="3"/>
      <c r="F92" s="3"/>
      <c r="G92" s="3"/>
      <c r="H92" s="3"/>
      <c r="I92" s="3"/>
      <c r="J92" s="3"/>
      <c r="K92" s="3">
        <v>22.62</v>
      </c>
      <c r="L92" s="3"/>
      <c r="M92" s="3"/>
      <c r="N92" s="3"/>
      <c r="O92" s="3"/>
      <c r="P92" s="3"/>
      <c r="R92" s="27"/>
      <c r="S92" s="27"/>
      <c r="T92" s="4">
        <f t="shared" si="1"/>
        <v>22.62</v>
      </c>
    </row>
    <row r="93" spans="1:20" ht="15.75" thickBot="1" x14ac:dyDescent="0.3">
      <c r="A93" s="6" t="s">
        <v>28</v>
      </c>
      <c r="B93" s="3"/>
      <c r="C93" s="3"/>
      <c r="D93" s="3"/>
      <c r="E93" s="3"/>
      <c r="F93" s="3"/>
      <c r="G93" s="3"/>
      <c r="H93" s="3">
        <v>15.19</v>
      </c>
      <c r="I93" s="3"/>
      <c r="J93" s="3"/>
      <c r="K93" s="3"/>
      <c r="L93" s="3">
        <v>0.02</v>
      </c>
      <c r="M93" s="3"/>
      <c r="N93" s="3"/>
      <c r="O93" s="3"/>
      <c r="P93" s="3"/>
      <c r="R93" s="27"/>
      <c r="S93" s="27"/>
      <c r="T93" s="4">
        <f t="shared" si="1"/>
        <v>15.209999999999999</v>
      </c>
    </row>
    <row r="94" spans="1:20" ht="15.75" thickBot="1" x14ac:dyDescent="0.3">
      <c r="A94" s="6" t="s">
        <v>29</v>
      </c>
      <c r="B94" s="3"/>
      <c r="C94" s="3"/>
      <c r="D94" s="3"/>
      <c r="E94" s="3"/>
      <c r="F94" s="3"/>
      <c r="G94" s="3"/>
      <c r="H94" s="3">
        <v>0.24218300000000001</v>
      </c>
      <c r="I94" s="3"/>
      <c r="J94" s="3"/>
      <c r="K94" s="3"/>
      <c r="L94" s="3"/>
      <c r="M94" s="3">
        <v>5.21</v>
      </c>
      <c r="N94" s="3"/>
      <c r="O94" s="3"/>
      <c r="P94" s="3"/>
      <c r="R94" s="27"/>
      <c r="S94" s="27"/>
      <c r="T94" s="4">
        <f t="shared" si="1"/>
        <v>5.4521829999999998</v>
      </c>
    </row>
    <row r="95" spans="1:20" x14ac:dyDescent="0.25">
      <c r="A95" s="7" t="s">
        <v>30</v>
      </c>
      <c r="B95" s="3"/>
      <c r="C95" s="3"/>
      <c r="D95" s="3"/>
      <c r="E95" s="3"/>
      <c r="F95" s="3"/>
      <c r="G95" s="3"/>
      <c r="H95" s="3">
        <v>1.8220000000000001</v>
      </c>
      <c r="I95" s="3"/>
      <c r="J95" s="3"/>
      <c r="K95" s="3"/>
      <c r="L95" s="3"/>
      <c r="M95" s="3"/>
      <c r="N95" s="3"/>
      <c r="O95" s="3"/>
      <c r="P95" s="3"/>
      <c r="R95" s="27"/>
      <c r="S95" s="27"/>
      <c r="T95" s="4">
        <f t="shared" si="1"/>
        <v>1.8220000000000001</v>
      </c>
    </row>
    <row r="96" spans="1:20" x14ac:dyDescent="0.25">
      <c r="A96" s="7" t="s">
        <v>50</v>
      </c>
      <c r="B96" s="3"/>
      <c r="C96" s="3"/>
      <c r="D96" s="3"/>
      <c r="E96" s="3"/>
      <c r="F96" s="3"/>
      <c r="G96" s="3"/>
      <c r="H96" s="3">
        <v>52.88</v>
      </c>
      <c r="I96" s="3"/>
      <c r="J96" s="3"/>
      <c r="K96" s="3"/>
      <c r="L96" s="3"/>
      <c r="M96" s="3"/>
      <c r="N96" s="3"/>
      <c r="O96" s="3"/>
      <c r="P96" s="3"/>
      <c r="R96" s="27"/>
      <c r="S96" s="27"/>
      <c r="T96" s="4">
        <f t="shared" si="1"/>
        <v>52.88</v>
      </c>
    </row>
    <row r="97" spans="1:20" x14ac:dyDescent="0.25">
      <c r="A97" s="7" t="s">
        <v>31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909.29809499999999</v>
      </c>
      <c r="O97" s="3"/>
      <c r="P97" s="3"/>
      <c r="R97" s="27"/>
      <c r="S97" s="27"/>
      <c r="T97" s="4">
        <f t="shared" si="1"/>
        <v>909.29809499999999</v>
      </c>
    </row>
    <row r="98" spans="1:20" x14ac:dyDescent="0.25">
      <c r="A98" s="7" t="s">
        <v>32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R98" s="27"/>
      <c r="S98" s="27">
        <v>8.4323940000000004</v>
      </c>
      <c r="T98" s="4">
        <f t="shared" si="1"/>
        <v>8.4323940000000004</v>
      </c>
    </row>
    <row r="99" spans="1:20" ht="15.75" thickBot="1" x14ac:dyDescent="0.3">
      <c r="A99" s="6" t="s">
        <v>34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v>40.989999999999995</v>
      </c>
      <c r="R99" s="27"/>
      <c r="S99" s="27"/>
      <c r="T99" s="4">
        <f t="shared" si="1"/>
        <v>40.989999999999995</v>
      </c>
    </row>
    <row r="100" spans="1:20" ht="15.75" thickBot="1" x14ac:dyDescent="0.3">
      <c r="A100" s="6" t="s">
        <v>35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256.74284499999999</v>
      </c>
      <c r="R100" s="27"/>
      <c r="S100" s="27"/>
      <c r="T100" s="4">
        <f t="shared" si="1"/>
        <v>256.74284499999999</v>
      </c>
    </row>
    <row r="101" spans="1:20" x14ac:dyDescent="0.25">
      <c r="A101" s="7" t="s">
        <v>33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R101" s="27"/>
      <c r="S101" s="27"/>
      <c r="T101" s="4">
        <f t="shared" si="1"/>
        <v>0</v>
      </c>
    </row>
    <row r="102" spans="1:20" ht="15.75" thickBot="1" x14ac:dyDescent="0.3">
      <c r="A102" s="6" t="s">
        <v>13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R102" s="27"/>
      <c r="S102" s="27"/>
      <c r="T102" s="4">
        <f t="shared" si="1"/>
        <v>0</v>
      </c>
    </row>
    <row r="103" spans="1:20" x14ac:dyDescent="0.25">
      <c r="A103" s="7" t="s">
        <v>36</v>
      </c>
      <c r="B103" s="3"/>
      <c r="C103" s="3">
        <v>82.132554999999996</v>
      </c>
      <c r="D103" s="3">
        <v>87.623503999999997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>
        <v>0</v>
      </c>
      <c r="P103" s="3"/>
      <c r="R103" s="27"/>
      <c r="S103" s="27"/>
      <c r="T103" s="4">
        <f t="shared" si="1"/>
        <v>169.75605899999999</v>
      </c>
    </row>
    <row r="105" spans="1:20" x14ac:dyDescent="0.25">
      <c r="A105" s="18"/>
      <c r="E105"/>
    </row>
  </sheetData>
  <pageMargins left="0.7" right="0.7" top="0.75" bottom="0.75" header="0.3" footer="0.3"/>
  <pageSetup paperSize="2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S1 - Energy SUT 2003</vt:lpstr>
      <vt:lpstr>Table S2 - Energy SUT 2008</vt:lpstr>
      <vt:lpstr>Table S3 - Energy SUT 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Ordoñez</dc:creator>
  <cp:lastModifiedBy>Zeus H. Z. Guevara</cp:lastModifiedBy>
  <dcterms:created xsi:type="dcterms:W3CDTF">2015-02-25T14:27:44Z</dcterms:created>
  <dcterms:modified xsi:type="dcterms:W3CDTF">2017-03-21T03:40:53Z</dcterms:modified>
</cp:coreProperties>
</file>