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LI\typescripts\PRINTED VERSIONS\WPs\2018\Onsite\"/>
    </mc:Choice>
  </mc:AlternateContent>
  <xr:revisionPtr revIDLastSave="0" documentId="8_{E926C289-91CD-4FDC-8225-AC2E4074229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adMe" sheetId="27" r:id="rId1"/>
    <sheet name="Data F5a" sheetId="29" r:id="rId2"/>
    <sheet name="Data F5b" sheetId="32" r:id="rId3"/>
  </sheets>
  <definedNames>
    <definedName name="_xlnm._FilterDatabase" localSheetId="1" hidden="1">'Data F5a'!$O$1:$O$91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" i="32" l="1"/>
  <c r="F24" i="32"/>
  <c r="F31" i="32"/>
  <c r="F39" i="32"/>
  <c r="G2" i="32"/>
  <c r="G3" i="32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F50" i="32"/>
  <c r="E50" i="32"/>
  <c r="A50" i="32"/>
  <c r="F49" i="32"/>
  <c r="E49" i="32"/>
  <c r="A49" i="32"/>
  <c r="F48" i="32"/>
  <c r="E48" i="32"/>
  <c r="A48" i="32"/>
  <c r="F47" i="32"/>
  <c r="E47" i="32"/>
  <c r="A47" i="32"/>
  <c r="F46" i="32"/>
  <c r="E46" i="32"/>
  <c r="A46" i="32"/>
  <c r="F45" i="32"/>
  <c r="E45" i="32"/>
  <c r="A45" i="32"/>
  <c r="F44" i="32"/>
  <c r="E44" i="32"/>
  <c r="A44" i="32"/>
  <c r="F43" i="32"/>
  <c r="E43" i="32"/>
  <c r="A43" i="32"/>
  <c r="F42" i="32"/>
  <c r="E42" i="32"/>
  <c r="A42" i="32"/>
  <c r="F41" i="32"/>
  <c r="E41" i="32"/>
  <c r="A41" i="32"/>
  <c r="F40" i="32"/>
  <c r="E40" i="32"/>
  <c r="A40" i="32"/>
  <c r="E39" i="32"/>
  <c r="A39" i="32"/>
  <c r="F38" i="32"/>
  <c r="E38" i="32"/>
  <c r="A38" i="32"/>
  <c r="F37" i="32"/>
  <c r="E37" i="32"/>
  <c r="A37" i="32"/>
  <c r="F36" i="32"/>
  <c r="E36" i="32"/>
  <c r="A36" i="32"/>
  <c r="F35" i="32"/>
  <c r="E35" i="32"/>
  <c r="A35" i="32"/>
  <c r="F34" i="32"/>
  <c r="E34" i="32"/>
  <c r="A34" i="32"/>
  <c r="F33" i="32"/>
  <c r="E33" i="32"/>
  <c r="A33" i="32"/>
  <c r="F32" i="32"/>
  <c r="E32" i="32"/>
  <c r="A32" i="32"/>
  <c r="E31" i="32"/>
  <c r="A31" i="32"/>
  <c r="F30" i="32"/>
  <c r="E30" i="32"/>
  <c r="A30" i="32"/>
  <c r="F29" i="32"/>
  <c r="E29" i="32"/>
  <c r="A29" i="32"/>
  <c r="F28" i="32"/>
  <c r="E28" i="32"/>
  <c r="A28" i="32"/>
  <c r="F27" i="32"/>
  <c r="E27" i="32"/>
  <c r="A27" i="32"/>
  <c r="F26" i="32"/>
  <c r="E26" i="32"/>
  <c r="A26" i="32"/>
  <c r="F25" i="32"/>
  <c r="E25" i="32"/>
  <c r="A25" i="32"/>
  <c r="E24" i="32"/>
  <c r="A24" i="32"/>
  <c r="F23" i="32"/>
  <c r="E23" i="32"/>
  <c r="A23" i="32"/>
  <c r="F22" i="32"/>
  <c r="E22" i="32"/>
  <c r="A22" i="32"/>
  <c r="F21" i="32"/>
  <c r="E21" i="32"/>
  <c r="A21" i="32"/>
  <c r="F20" i="32"/>
  <c r="E20" i="32"/>
  <c r="A20" i="32"/>
  <c r="F19" i="32"/>
  <c r="E19" i="32"/>
  <c r="A19" i="32"/>
  <c r="F18" i="32"/>
  <c r="E18" i="32"/>
  <c r="A18" i="32"/>
  <c r="F17" i="32"/>
  <c r="E17" i="32"/>
  <c r="A17" i="32"/>
  <c r="F16" i="32"/>
  <c r="E16" i="32"/>
  <c r="A16" i="32"/>
  <c r="F15" i="32"/>
  <c r="E15" i="32"/>
  <c r="A15" i="32"/>
  <c r="F14" i="32"/>
  <c r="E14" i="32"/>
  <c r="A14" i="32"/>
  <c r="F13" i="32"/>
  <c r="E13" i="32"/>
  <c r="A13" i="32"/>
  <c r="F12" i="32"/>
  <c r="E12" i="32"/>
  <c r="A12" i="32"/>
  <c r="F11" i="32"/>
  <c r="E11" i="32"/>
  <c r="A11" i="32"/>
  <c r="F10" i="32"/>
  <c r="E10" i="32"/>
  <c r="A10" i="32"/>
  <c r="F9" i="32"/>
  <c r="E9" i="32"/>
  <c r="A9" i="32"/>
  <c r="F8" i="32"/>
  <c r="E8" i="32"/>
  <c r="A8" i="32"/>
  <c r="F7" i="32"/>
  <c r="E7" i="32"/>
  <c r="A7" i="32"/>
  <c r="F6" i="32"/>
  <c r="E6" i="32"/>
  <c r="A6" i="32"/>
  <c r="F5" i="32"/>
  <c r="E5" i="32"/>
  <c r="A5" i="32"/>
  <c r="F4" i="32"/>
  <c r="E4" i="32"/>
  <c r="A4" i="32"/>
  <c r="F3" i="32"/>
  <c r="E3" i="32"/>
  <c r="A3" i="32"/>
  <c r="E2" i="32"/>
  <c r="A2" i="32"/>
  <c r="F2" i="29"/>
  <c r="F13" i="29"/>
  <c r="F21" i="29"/>
  <c r="F46" i="29"/>
  <c r="F57" i="29"/>
  <c r="F70" i="29"/>
  <c r="G2" i="29"/>
  <c r="G3" i="29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F91" i="29"/>
  <c r="E91" i="29"/>
  <c r="F90" i="29"/>
  <c r="E90" i="29"/>
  <c r="F89" i="29"/>
  <c r="E89" i="29"/>
  <c r="F88" i="29"/>
  <c r="E88" i="29"/>
  <c r="F87" i="29"/>
  <c r="E87" i="29"/>
  <c r="F86" i="29"/>
  <c r="E86" i="29"/>
  <c r="F85" i="29"/>
  <c r="E85" i="29"/>
  <c r="F84" i="29"/>
  <c r="E84" i="29"/>
  <c r="F83" i="29"/>
  <c r="E83" i="29"/>
  <c r="F82" i="29"/>
  <c r="E82" i="29"/>
  <c r="F81" i="29"/>
  <c r="E81" i="29"/>
  <c r="F80" i="29"/>
  <c r="E80" i="29"/>
  <c r="F79" i="29"/>
  <c r="E79" i="29"/>
  <c r="F78" i="29"/>
  <c r="E78" i="29"/>
  <c r="F77" i="29"/>
  <c r="E77" i="29"/>
  <c r="F76" i="29"/>
  <c r="E76" i="29"/>
  <c r="F75" i="29"/>
  <c r="E75" i="29"/>
  <c r="F74" i="29"/>
  <c r="E74" i="29"/>
  <c r="F73" i="29"/>
  <c r="E73" i="29"/>
  <c r="F72" i="29"/>
  <c r="E72" i="29"/>
  <c r="F71" i="29"/>
  <c r="E71" i="29"/>
  <c r="E70" i="29"/>
  <c r="F69" i="29"/>
  <c r="E69" i="29"/>
  <c r="F68" i="29"/>
  <c r="E68" i="29"/>
  <c r="F67" i="29"/>
  <c r="E67" i="29"/>
  <c r="F66" i="29"/>
  <c r="E66" i="29"/>
  <c r="F65" i="29"/>
  <c r="E65" i="29"/>
  <c r="F64" i="29"/>
  <c r="E64" i="29"/>
  <c r="F63" i="29"/>
  <c r="E63" i="29"/>
  <c r="F62" i="29"/>
  <c r="E62" i="29"/>
  <c r="F61" i="29"/>
  <c r="E61" i="29"/>
  <c r="F60" i="29"/>
  <c r="E60" i="29"/>
  <c r="F59" i="29"/>
  <c r="E59" i="29"/>
  <c r="F58" i="29"/>
  <c r="E58" i="29"/>
  <c r="E57" i="29"/>
  <c r="F56" i="29"/>
  <c r="E56" i="29"/>
  <c r="F55" i="29"/>
  <c r="E55" i="29"/>
  <c r="F54" i="29"/>
  <c r="E54" i="29"/>
  <c r="F53" i="29"/>
  <c r="E53" i="29"/>
  <c r="F52" i="29"/>
  <c r="E52" i="29"/>
  <c r="F51" i="29"/>
  <c r="E51" i="29"/>
  <c r="F50" i="29"/>
  <c r="E50" i="29"/>
  <c r="F49" i="29"/>
  <c r="E49" i="29"/>
  <c r="F48" i="29"/>
  <c r="E48" i="29"/>
  <c r="F47" i="29"/>
  <c r="E47" i="29"/>
  <c r="E46" i="29"/>
  <c r="F45" i="29"/>
  <c r="E45" i="29"/>
  <c r="F44" i="29"/>
  <c r="E44" i="29"/>
  <c r="F43" i="29"/>
  <c r="E43" i="29"/>
  <c r="F42" i="29"/>
  <c r="E42" i="29"/>
  <c r="F41" i="29"/>
  <c r="E41" i="29"/>
  <c r="F40" i="29"/>
  <c r="E40" i="29"/>
  <c r="F39" i="29"/>
  <c r="E39" i="29"/>
  <c r="F38" i="29"/>
  <c r="E38" i="29"/>
  <c r="F37" i="29"/>
  <c r="E37" i="29"/>
  <c r="F36" i="29"/>
  <c r="E36" i="29"/>
  <c r="F35" i="29"/>
  <c r="E35" i="29"/>
  <c r="F34" i="29"/>
  <c r="E34" i="29"/>
  <c r="F33" i="29"/>
  <c r="E33" i="29"/>
  <c r="F32" i="29"/>
  <c r="E32" i="29"/>
  <c r="F31" i="29"/>
  <c r="E31" i="29"/>
  <c r="F30" i="29"/>
  <c r="E30" i="29"/>
  <c r="F29" i="29"/>
  <c r="E29" i="29"/>
  <c r="F28" i="29"/>
  <c r="E28" i="29"/>
  <c r="F27" i="29"/>
  <c r="E27" i="29"/>
  <c r="F26" i="29"/>
  <c r="E26" i="29"/>
  <c r="F25" i="29"/>
  <c r="E25" i="29"/>
  <c r="F24" i="29"/>
  <c r="E24" i="29"/>
  <c r="F23" i="29"/>
  <c r="E23" i="29"/>
  <c r="F22" i="29"/>
  <c r="E22" i="29"/>
  <c r="E21" i="29"/>
  <c r="F20" i="29"/>
  <c r="E20" i="29"/>
  <c r="F19" i="29"/>
  <c r="E19" i="29"/>
  <c r="F18" i="29"/>
  <c r="E18" i="29"/>
  <c r="F17" i="29"/>
  <c r="E17" i="29"/>
  <c r="F16" i="29"/>
  <c r="E16" i="29"/>
  <c r="F15" i="29"/>
  <c r="E15" i="29"/>
  <c r="F14" i="29"/>
  <c r="E14" i="29"/>
  <c r="E13" i="29"/>
  <c r="F12" i="29"/>
  <c r="E12" i="29"/>
  <c r="F11" i="29"/>
  <c r="E11" i="29"/>
  <c r="F10" i="29"/>
  <c r="E10" i="29"/>
  <c r="F9" i="29"/>
  <c r="E9" i="29"/>
  <c r="F8" i="29"/>
  <c r="E8" i="29"/>
  <c r="F7" i="29"/>
  <c r="E7" i="29"/>
  <c r="F6" i="29"/>
  <c r="E6" i="29"/>
  <c r="F5" i="29"/>
  <c r="E5" i="29"/>
  <c r="F4" i="29"/>
  <c r="E4" i="29"/>
  <c r="F3" i="29"/>
  <c r="E3" i="29"/>
  <c r="E2" i="29"/>
</calcChain>
</file>

<file path=xl/sharedStrings.xml><?xml version="1.0" encoding="utf-8"?>
<sst xmlns="http://schemas.openxmlformats.org/spreadsheetml/2006/main" count="899" uniqueCount="52">
  <si>
    <t>Big firms</t>
  </si>
  <si>
    <t>Year</t>
  </si>
  <si>
    <t>Imports</t>
  </si>
  <si>
    <t>Exports</t>
  </si>
  <si>
    <t>Liu et al 2017</t>
  </si>
  <si>
    <t>Bernard et al 2006</t>
  </si>
  <si>
    <t>Vicard 2015</t>
  </si>
  <si>
    <t>Firm controls</t>
  </si>
  <si>
    <t>Rank</t>
  </si>
  <si>
    <t>Study</t>
  </si>
  <si>
    <t>Semi-elasticity</t>
  </si>
  <si>
    <t>s.d.</t>
  </si>
  <si>
    <t>1.96*sd</t>
  </si>
  <si>
    <t>Study average</t>
  </si>
  <si>
    <t>Average (weighted by study): 1.3</t>
  </si>
  <si>
    <t xml:space="preserve">Effective tax rates </t>
  </si>
  <si>
    <t>Product-fixed effects</t>
  </si>
  <si>
    <t>Firm-fixed effects</t>
  </si>
  <si>
    <t>Country-fixed effects</t>
  </si>
  <si>
    <t>Low-tax only</t>
  </si>
  <si>
    <t>High tax only</t>
  </si>
  <si>
    <t>MNE only</t>
  </si>
  <si>
    <t>Differentiated goods</t>
  </si>
  <si>
    <t>Table</t>
  </si>
  <si>
    <t>Column</t>
  </si>
  <si>
    <t>x</t>
  </si>
  <si>
    <t>Clausing 2003</t>
  </si>
  <si>
    <t>Cristea and Nguyen 2016</t>
  </si>
  <si>
    <t>Cristea and Nguyen 2017</t>
  </si>
  <si>
    <t>Cristea and Nguyen 2018</t>
  </si>
  <si>
    <t>Cristea and Nguyen 2019</t>
  </si>
  <si>
    <t>Cristea and Nguyen 2020</t>
  </si>
  <si>
    <t>Cristea and Nguyen 2021</t>
  </si>
  <si>
    <t>Cristea and Nguyen 2022</t>
  </si>
  <si>
    <t>Cristea and Nguyen 2023</t>
  </si>
  <si>
    <t>Cristea and Nguyen 2024</t>
  </si>
  <si>
    <t>Cristea and Nguyen 2025</t>
  </si>
  <si>
    <t>Cristea and Nguyen 2026</t>
  </si>
  <si>
    <t>Davies et al. 2018</t>
  </si>
  <si>
    <t>Davies et al. 2019</t>
  </si>
  <si>
    <t>Liu et al 2018</t>
  </si>
  <si>
    <t>Wier 2018</t>
  </si>
  <si>
    <t>Average (Weighted by study): 0.4</t>
  </si>
  <si>
    <t>Tab</t>
  </si>
  <si>
    <t xml:space="preserve">Table of contents </t>
  </si>
  <si>
    <t>Description</t>
  </si>
  <si>
    <t>Includes all estimates from all studies</t>
  </si>
  <si>
    <t>Includes only estimates from studies using firm and fixed effects</t>
  </si>
  <si>
    <t>Data F5a</t>
  </si>
  <si>
    <t>Data F5b</t>
  </si>
  <si>
    <t>This workbook shows the underlying data used in the author's literature review.</t>
  </si>
  <si>
    <t>The literature review was compiled using only estimates where all firms and products are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</si>
</sst>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25" x14ac:knownFonts="1"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6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0" fontId="1" fillId="0" borderId="0" xfId="60"/>
    <xf numFmtId="0" fontId="1" fillId="0" borderId="0" xfId="60" applyFont="1"/>
    <xf numFmtId="0" fontId="22" fillId="33" borderId="0" xfId="0" applyFont="1" applyFill="1"/>
    <xf numFmtId="0" fontId="23" fillId="33" borderId="0" xfId="0" applyFont="1" applyFill="1"/>
    <xf numFmtId="0" fontId="24" fillId="33" borderId="10" xfId="0" applyFont="1" applyFill="1" applyBorder="1" applyAlignment="1">
      <alignment horizontal="center"/>
    </xf>
  </cellXfs>
  <cellStyles count="61">
    <cellStyle name="20% - Accent1" xfId="19" builtinId="30" customBuiltin="1"/>
    <cellStyle name="20% - Accent1 2" xfId="43" xr:uid="{00000000-0005-0000-0000-000001000000}"/>
    <cellStyle name="20% - Accent2" xfId="23" builtinId="34" customBuiltin="1"/>
    <cellStyle name="20% - Accent2 2" xfId="45" xr:uid="{00000000-0005-0000-0000-000003000000}"/>
    <cellStyle name="20% - Accent3" xfId="27" builtinId="38" customBuiltin="1"/>
    <cellStyle name="20% - Accent3 2" xfId="47" xr:uid="{00000000-0005-0000-0000-000005000000}"/>
    <cellStyle name="20% - Accent4" xfId="31" builtinId="42" customBuiltin="1"/>
    <cellStyle name="20% - Accent4 2" xfId="49" xr:uid="{00000000-0005-0000-0000-000007000000}"/>
    <cellStyle name="20% - Accent5" xfId="35" builtinId="46" customBuiltin="1"/>
    <cellStyle name="20% - Accent5 2" xfId="51" xr:uid="{00000000-0005-0000-0000-000009000000}"/>
    <cellStyle name="20% - Accent6" xfId="39" builtinId="50" customBuiltin="1"/>
    <cellStyle name="20% - Accent6 2" xfId="53" xr:uid="{00000000-0005-0000-0000-00000B000000}"/>
    <cellStyle name="40% - Accent1" xfId="20" builtinId="31" customBuiltin="1"/>
    <cellStyle name="40% - Accent1 2" xfId="44" xr:uid="{00000000-0005-0000-0000-00000D000000}"/>
    <cellStyle name="40% - Accent2" xfId="24" builtinId="35" customBuiltin="1"/>
    <cellStyle name="40% - Accent2 2" xfId="46" xr:uid="{00000000-0005-0000-0000-00000F000000}"/>
    <cellStyle name="40% - Accent3" xfId="28" builtinId="39" customBuiltin="1"/>
    <cellStyle name="40% - Accent3 2" xfId="48" xr:uid="{00000000-0005-0000-0000-000011000000}"/>
    <cellStyle name="40% - Accent4" xfId="32" builtinId="43" customBuiltin="1"/>
    <cellStyle name="40% - Accent4 2" xfId="50" xr:uid="{00000000-0005-0000-0000-000013000000}"/>
    <cellStyle name="40% - Accent5" xfId="36" builtinId="47" customBuiltin="1"/>
    <cellStyle name="40% - Accent5 2" xfId="52" xr:uid="{00000000-0005-0000-0000-000015000000}"/>
    <cellStyle name="40% - Accent6" xfId="40" builtinId="51" customBuiltin="1"/>
    <cellStyle name="40% - Accent6 2" xfId="54" xr:uid="{00000000-0005-0000-0000-000017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9" xr:uid="{00000000-0005-0000-0000-000027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2 3" xfId="58" xr:uid="{00000000-0005-0000-0000-000032000000}"/>
    <cellStyle name="Normal 2" xfId="55" xr:uid="{00000000-0005-0000-0000-000033000000}"/>
    <cellStyle name="Normal 3" xfId="56" xr:uid="{00000000-0005-0000-0000-000034000000}"/>
    <cellStyle name="Normal 3 2" xfId="60" xr:uid="{00000000-0005-0000-0000-000035000000}"/>
    <cellStyle name="Note" xfId="15" builtinId="10" customBuiltin="1"/>
    <cellStyle name="Note 2" xfId="42" xr:uid="{00000000-0005-0000-0000-000037000000}"/>
    <cellStyle name="Output" xfId="10" builtinId="21" customBuiltin="1"/>
    <cellStyle name="Percent 2" xfId="57" xr:uid="{00000000-0005-0000-0000-000039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B2:H9"/>
  <sheetViews>
    <sheetView tabSelected="1" zoomScale="137" workbookViewId="0">
      <selection activeCell="F2" sqref="F2"/>
    </sheetView>
  </sheetViews>
  <sheetFormatPr defaultColWidth="9.140625" defaultRowHeight="15.75" x14ac:dyDescent="0.25"/>
  <cols>
    <col min="1" max="1" width="9.140625" style="3"/>
    <col min="2" max="2" width="33.140625" style="3" customWidth="1"/>
    <col min="3" max="16384" width="9.140625" style="3"/>
  </cols>
  <sheetData>
    <row r="2" spans="2:8" x14ac:dyDescent="0.25">
      <c r="B2" s="3" t="s">
        <v>50</v>
      </c>
    </row>
    <row r="3" spans="2:8" x14ac:dyDescent="0.25">
      <c r="B3" s="3" t="s">
        <v>51</v>
      </c>
    </row>
    <row r="6" spans="2:8" ht="21" x14ac:dyDescent="0.35">
      <c r="B6" s="5" t="s">
        <v>44</v>
      </c>
      <c r="C6" s="5"/>
      <c r="D6" s="5"/>
      <c r="E6" s="5"/>
      <c r="F6" s="5"/>
      <c r="G6" s="5"/>
      <c r="H6" s="5"/>
    </row>
    <row r="7" spans="2:8" x14ac:dyDescent="0.25">
      <c r="B7" s="4" t="s">
        <v>43</v>
      </c>
      <c r="C7" s="4" t="s">
        <v>45</v>
      </c>
    </row>
    <row r="8" spans="2:8" x14ac:dyDescent="0.25">
      <c r="B8" s="3" t="s">
        <v>48</v>
      </c>
      <c r="C8" s="3" t="s">
        <v>46</v>
      </c>
    </row>
    <row r="9" spans="2:8" x14ac:dyDescent="0.25">
      <c r="B9" s="3" t="s">
        <v>49</v>
      </c>
      <c r="C9" s="3" t="s">
        <v>47</v>
      </c>
    </row>
  </sheetData>
  <mergeCells count="1">
    <mergeCell ref="B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V91"/>
  <sheetViews>
    <sheetView topLeftCell="A2" workbookViewId="0">
      <selection activeCell="E24" sqref="E24"/>
    </sheetView>
  </sheetViews>
  <sheetFormatPr defaultColWidth="9.140625" defaultRowHeight="15" x14ac:dyDescent="0.25"/>
  <cols>
    <col min="1" max="16384" width="9.140625" style="1"/>
  </cols>
  <sheetData>
    <row r="1" spans="1:22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2" t="s">
        <v>14</v>
      </c>
      <c r="H1" s="1" t="s">
        <v>1</v>
      </c>
      <c r="I1" s="1" t="s">
        <v>15</v>
      </c>
      <c r="J1" s="1" t="s">
        <v>7</v>
      </c>
      <c r="K1" s="1" t="s">
        <v>16</v>
      </c>
      <c r="L1" s="1" t="s">
        <v>17</v>
      </c>
      <c r="M1" s="1" t="s">
        <v>18</v>
      </c>
      <c r="N1" s="1" t="s">
        <v>3</v>
      </c>
      <c r="O1" s="1" t="s">
        <v>2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0</v>
      </c>
      <c r="U1" s="1" t="s">
        <v>23</v>
      </c>
      <c r="V1" s="1" t="s">
        <v>24</v>
      </c>
    </row>
    <row r="2" spans="1:22" x14ac:dyDescent="0.25">
      <c r="A2" s="1">
        <v>6</v>
      </c>
      <c r="B2" s="1" t="s">
        <v>5</v>
      </c>
      <c r="C2" s="1">
        <v>4.1779999999999999</v>
      </c>
      <c r="D2" s="1">
        <v>0.66500000000000004</v>
      </c>
      <c r="E2" s="1">
        <f>+D2*1.96</f>
        <v>1.3034000000000001</v>
      </c>
      <c r="F2" s="1">
        <f>+AVERAGE($C$2:$C$12)</f>
        <v>1.1005454545454545</v>
      </c>
      <c r="G2" s="1">
        <f>+AVERAGE(F2,F13,F21,F46,F57,F70)</f>
        <v>1.2910607424982428</v>
      </c>
      <c r="U2" s="1">
        <v>5</v>
      </c>
      <c r="V2" s="1">
        <v>1</v>
      </c>
    </row>
    <row r="3" spans="1:22" x14ac:dyDescent="0.25">
      <c r="A3" s="1">
        <v>17</v>
      </c>
      <c r="B3" s="1" t="s">
        <v>5</v>
      </c>
      <c r="C3" s="1">
        <v>1.679</v>
      </c>
      <c r="D3" s="1">
        <v>0.57999999999999996</v>
      </c>
      <c r="E3" s="1">
        <f t="shared" ref="E3:E66" si="0">+D3*1.96</f>
        <v>1.1367999999999998</v>
      </c>
      <c r="F3" s="1">
        <f t="shared" ref="F3:F12" si="1">+AVERAGE($C$2:$C$12)</f>
        <v>1.1005454545454545</v>
      </c>
      <c r="G3" s="1">
        <f>+G2</f>
        <v>1.2910607424982428</v>
      </c>
      <c r="I3" s="1" t="s">
        <v>25</v>
      </c>
      <c r="U3" s="1">
        <v>5</v>
      </c>
      <c r="V3" s="1">
        <v>3</v>
      </c>
    </row>
    <row r="4" spans="1:22" x14ac:dyDescent="0.25">
      <c r="A4" s="1">
        <v>19</v>
      </c>
      <c r="B4" s="1" t="s">
        <v>5</v>
      </c>
      <c r="C4" s="1">
        <v>1.6379999999999999</v>
      </c>
      <c r="D4" s="1">
        <v>0.44700000000000001</v>
      </c>
      <c r="E4" s="1">
        <f t="shared" si="0"/>
        <v>0.87612000000000001</v>
      </c>
      <c r="F4" s="1">
        <f t="shared" si="1"/>
        <v>1.1005454545454545</v>
      </c>
      <c r="G4" s="1">
        <f t="shared" ref="G4:G67" si="2">+G3</f>
        <v>1.2910607424982428</v>
      </c>
      <c r="K4" s="1" t="s">
        <v>25</v>
      </c>
      <c r="U4" s="1">
        <v>5</v>
      </c>
      <c r="V4" s="1">
        <v>2</v>
      </c>
    </row>
    <row r="5" spans="1:22" x14ac:dyDescent="0.25">
      <c r="A5" s="1">
        <v>27</v>
      </c>
      <c r="B5" s="1" t="s">
        <v>5</v>
      </c>
      <c r="C5" s="1">
        <v>0.748</v>
      </c>
      <c r="D5" s="1">
        <v>0.06</v>
      </c>
      <c r="E5" s="1">
        <f t="shared" si="0"/>
        <v>0.1176</v>
      </c>
      <c r="F5" s="1">
        <f t="shared" si="1"/>
        <v>1.1005454545454545</v>
      </c>
      <c r="G5" s="1">
        <f t="shared" si="2"/>
        <v>1.2910607424982428</v>
      </c>
      <c r="I5" s="1" t="s">
        <v>25</v>
      </c>
      <c r="J5" s="1" t="s">
        <v>25</v>
      </c>
      <c r="K5" s="1" t="s">
        <v>25</v>
      </c>
      <c r="U5" s="1">
        <v>8</v>
      </c>
      <c r="V5" s="1">
        <v>6</v>
      </c>
    </row>
    <row r="6" spans="1:22" x14ac:dyDescent="0.25">
      <c r="A6" s="1">
        <v>32</v>
      </c>
      <c r="B6" s="1" t="s">
        <v>5</v>
      </c>
      <c r="C6" s="1">
        <v>0.66400000000000003</v>
      </c>
      <c r="D6" s="1">
        <v>4.4999999999999998E-2</v>
      </c>
      <c r="E6" s="1">
        <f t="shared" si="0"/>
        <v>8.8200000000000001E-2</v>
      </c>
      <c r="F6" s="1">
        <f t="shared" si="1"/>
        <v>1.1005454545454545</v>
      </c>
      <c r="G6" s="1">
        <f t="shared" si="2"/>
        <v>1.2910607424982428</v>
      </c>
      <c r="J6" s="1" t="s">
        <v>25</v>
      </c>
      <c r="K6" s="1" t="s">
        <v>25</v>
      </c>
      <c r="U6" s="1">
        <v>6</v>
      </c>
      <c r="V6" s="1">
        <v>1</v>
      </c>
    </row>
    <row r="7" spans="1:22" x14ac:dyDescent="0.25">
      <c r="A7" s="1">
        <v>33</v>
      </c>
      <c r="B7" s="1" t="s">
        <v>5</v>
      </c>
      <c r="C7" s="1">
        <v>0.66400000000000003</v>
      </c>
      <c r="D7" s="1">
        <v>4.4999999999999998E-2</v>
      </c>
      <c r="E7" s="1">
        <f t="shared" si="0"/>
        <v>8.8200000000000001E-2</v>
      </c>
      <c r="F7" s="1">
        <f t="shared" si="1"/>
        <v>1.1005454545454545</v>
      </c>
      <c r="G7" s="1">
        <f t="shared" si="2"/>
        <v>1.2910607424982428</v>
      </c>
      <c r="J7" s="1" t="s">
        <v>25</v>
      </c>
      <c r="K7" s="1" t="s">
        <v>25</v>
      </c>
      <c r="U7" s="1">
        <v>6</v>
      </c>
      <c r="V7" s="1">
        <v>2</v>
      </c>
    </row>
    <row r="8" spans="1:22" x14ac:dyDescent="0.25">
      <c r="A8" s="1">
        <v>36</v>
      </c>
      <c r="B8" s="1" t="s">
        <v>5</v>
      </c>
      <c r="C8" s="1">
        <v>0.64600000000000002</v>
      </c>
      <c r="D8" s="1">
        <v>4.8000000000000001E-2</v>
      </c>
      <c r="E8" s="1">
        <f t="shared" si="0"/>
        <v>9.4079999999999997E-2</v>
      </c>
      <c r="F8" s="1">
        <f t="shared" si="1"/>
        <v>1.1005454545454545</v>
      </c>
      <c r="G8" s="1">
        <f t="shared" si="2"/>
        <v>1.2910607424982428</v>
      </c>
      <c r="J8" s="1" t="s">
        <v>25</v>
      </c>
      <c r="K8" s="1" t="s">
        <v>25</v>
      </c>
      <c r="U8" s="1">
        <v>7</v>
      </c>
      <c r="V8" s="1">
        <v>1</v>
      </c>
    </row>
    <row r="9" spans="1:22" x14ac:dyDescent="0.25">
      <c r="A9" s="1">
        <v>41</v>
      </c>
      <c r="B9" s="1" t="s">
        <v>5</v>
      </c>
      <c r="C9" s="1">
        <v>0.55900000000000005</v>
      </c>
      <c r="D9" s="1">
        <v>4.4999999999999998E-2</v>
      </c>
      <c r="E9" s="1">
        <f t="shared" si="0"/>
        <v>8.8200000000000001E-2</v>
      </c>
      <c r="F9" s="1">
        <f t="shared" si="1"/>
        <v>1.1005454545454545</v>
      </c>
      <c r="G9" s="1">
        <f t="shared" si="2"/>
        <v>1.2910607424982428</v>
      </c>
      <c r="J9" s="1" t="s">
        <v>25</v>
      </c>
      <c r="K9" s="1" t="s">
        <v>25</v>
      </c>
      <c r="U9" s="1">
        <v>6</v>
      </c>
      <c r="V9" s="1">
        <v>3</v>
      </c>
    </row>
    <row r="10" spans="1:22" x14ac:dyDescent="0.25">
      <c r="A10" s="1">
        <v>42</v>
      </c>
      <c r="B10" s="1" t="s">
        <v>5</v>
      </c>
      <c r="C10" s="1">
        <v>0.54800000000000004</v>
      </c>
      <c r="D10" s="1">
        <v>0.21299999999999999</v>
      </c>
      <c r="E10" s="1">
        <f t="shared" si="0"/>
        <v>0.41747999999999996</v>
      </c>
      <c r="F10" s="1">
        <f t="shared" si="1"/>
        <v>1.1005454545454545</v>
      </c>
      <c r="G10" s="1">
        <f t="shared" si="2"/>
        <v>1.2910607424982428</v>
      </c>
      <c r="I10" s="1" t="s">
        <v>25</v>
      </c>
      <c r="K10" s="1" t="s">
        <v>25</v>
      </c>
      <c r="U10" s="1">
        <v>5</v>
      </c>
      <c r="V10" s="1">
        <v>4</v>
      </c>
    </row>
    <row r="11" spans="1:22" x14ac:dyDescent="0.25">
      <c r="A11" s="1">
        <v>56</v>
      </c>
      <c r="B11" s="1" t="s">
        <v>5</v>
      </c>
      <c r="C11" s="1">
        <v>0.39100000000000001</v>
      </c>
      <c r="D11" s="1">
        <v>0.03</v>
      </c>
      <c r="E11" s="1">
        <f t="shared" si="0"/>
        <v>5.8799999999999998E-2</v>
      </c>
      <c r="F11" s="1">
        <f t="shared" si="1"/>
        <v>1.1005454545454545</v>
      </c>
      <c r="G11" s="1">
        <f t="shared" si="2"/>
        <v>1.2910607424982428</v>
      </c>
      <c r="I11" s="1" t="s">
        <v>25</v>
      </c>
      <c r="J11" s="1" t="s">
        <v>25</v>
      </c>
      <c r="K11" s="1" t="s">
        <v>25</v>
      </c>
      <c r="U11" s="1">
        <v>7</v>
      </c>
      <c r="V11" s="1">
        <v>2</v>
      </c>
    </row>
    <row r="12" spans="1:22" x14ac:dyDescent="0.25">
      <c r="A12" s="1">
        <v>57</v>
      </c>
      <c r="B12" s="1" t="s">
        <v>5</v>
      </c>
      <c r="C12" s="1">
        <v>0.39100000000000001</v>
      </c>
      <c r="D12" s="1">
        <v>0.03</v>
      </c>
      <c r="E12" s="1">
        <f t="shared" si="0"/>
        <v>5.8799999999999998E-2</v>
      </c>
      <c r="F12" s="1">
        <f t="shared" si="1"/>
        <v>1.1005454545454545</v>
      </c>
      <c r="G12" s="1">
        <f t="shared" si="2"/>
        <v>1.2910607424982428</v>
      </c>
      <c r="J12" s="1" t="s">
        <v>25</v>
      </c>
      <c r="K12" s="1" t="s">
        <v>25</v>
      </c>
      <c r="U12" s="1">
        <v>8</v>
      </c>
      <c r="V12" s="1">
        <v>5</v>
      </c>
    </row>
    <row r="13" spans="1:22" x14ac:dyDescent="0.25">
      <c r="A13" s="1">
        <v>1</v>
      </c>
      <c r="B13" s="1" t="s">
        <v>26</v>
      </c>
      <c r="C13" s="1">
        <v>8.0439393939393948</v>
      </c>
      <c r="D13" s="1">
        <v>0.19393939393939397</v>
      </c>
      <c r="E13" s="1">
        <f t="shared" si="0"/>
        <v>0.38012121212121219</v>
      </c>
      <c r="F13" s="1">
        <f>+AVERAGE($C$13:$C$20)</f>
        <v>4.4935606060606075</v>
      </c>
      <c r="G13" s="1">
        <f t="shared" si="2"/>
        <v>1.2910607424982428</v>
      </c>
      <c r="I13" s="1" t="s">
        <v>25</v>
      </c>
      <c r="K13" s="1" t="s">
        <v>25</v>
      </c>
      <c r="U13" s="1">
        <v>4</v>
      </c>
      <c r="V13" s="1">
        <v>4</v>
      </c>
    </row>
    <row r="14" spans="1:22" x14ac:dyDescent="0.25">
      <c r="A14" s="1">
        <v>2</v>
      </c>
      <c r="B14" s="1" t="s">
        <v>26</v>
      </c>
      <c r="C14" s="1">
        <v>6.2</v>
      </c>
      <c r="D14" s="1">
        <v>0.19515151515151516</v>
      </c>
      <c r="E14" s="1">
        <f t="shared" si="0"/>
        <v>0.38249696969696972</v>
      </c>
      <c r="F14" s="1">
        <f t="shared" ref="F14:F20" si="3">+AVERAGE($C$13:$C$20)</f>
        <v>4.4935606060606075</v>
      </c>
      <c r="G14" s="1">
        <f t="shared" si="2"/>
        <v>1.2910607424982428</v>
      </c>
      <c r="I14" s="1" t="s">
        <v>25</v>
      </c>
      <c r="K14" s="1" t="s">
        <v>25</v>
      </c>
      <c r="U14" s="1">
        <v>4</v>
      </c>
      <c r="V14" s="1">
        <v>3</v>
      </c>
    </row>
    <row r="15" spans="1:22" x14ac:dyDescent="0.25">
      <c r="A15" s="1">
        <v>4</v>
      </c>
      <c r="B15" s="1" t="s">
        <v>26</v>
      </c>
      <c r="C15" s="1">
        <v>5.5969696969696976</v>
      </c>
      <c r="D15" s="1">
        <v>0.41015151515151521</v>
      </c>
      <c r="E15" s="1">
        <f t="shared" si="0"/>
        <v>0.80389696969696978</v>
      </c>
      <c r="F15" s="1">
        <f t="shared" si="3"/>
        <v>4.4935606060606075</v>
      </c>
      <c r="G15" s="1">
        <f t="shared" si="2"/>
        <v>1.2910607424982428</v>
      </c>
      <c r="I15" s="1" t="s">
        <v>25</v>
      </c>
      <c r="K15" s="1" t="s">
        <v>25</v>
      </c>
      <c r="N15" s="1" t="s">
        <v>25</v>
      </c>
      <c r="U15" s="1">
        <v>4</v>
      </c>
      <c r="V15" s="1">
        <v>1</v>
      </c>
    </row>
    <row r="16" spans="1:22" x14ac:dyDescent="0.25">
      <c r="A16" s="1">
        <v>5</v>
      </c>
      <c r="B16" s="1" t="s">
        <v>26</v>
      </c>
      <c r="C16" s="1">
        <v>5.4242424242424248</v>
      </c>
      <c r="D16" s="1">
        <v>0.40909090909090917</v>
      </c>
      <c r="E16" s="1">
        <f t="shared" si="0"/>
        <v>0.80181818181818199</v>
      </c>
      <c r="F16" s="1">
        <f t="shared" si="3"/>
        <v>4.4935606060606075</v>
      </c>
      <c r="G16" s="1">
        <f t="shared" si="2"/>
        <v>1.2910607424982428</v>
      </c>
      <c r="I16" s="1" t="s">
        <v>25</v>
      </c>
      <c r="K16" s="1" t="s">
        <v>25</v>
      </c>
      <c r="N16" s="1" t="s">
        <v>25</v>
      </c>
      <c r="U16" s="1">
        <v>4</v>
      </c>
      <c r="V16" s="1">
        <v>2</v>
      </c>
    </row>
    <row r="17" spans="1:22" x14ac:dyDescent="0.25">
      <c r="A17" s="1">
        <v>8</v>
      </c>
      <c r="B17" s="1" t="s">
        <v>26</v>
      </c>
      <c r="C17" s="1">
        <v>3.0257575757575763</v>
      </c>
      <c r="D17" s="1">
        <v>0.19696969696969699</v>
      </c>
      <c r="E17" s="1">
        <f t="shared" si="0"/>
        <v>0.3860606060606061</v>
      </c>
      <c r="F17" s="1">
        <f t="shared" si="3"/>
        <v>4.4935606060606075</v>
      </c>
      <c r="G17" s="1">
        <f t="shared" si="2"/>
        <v>1.2910607424982428</v>
      </c>
      <c r="I17" s="1" t="s">
        <v>25</v>
      </c>
      <c r="K17" s="1" t="s">
        <v>25</v>
      </c>
      <c r="N17" s="1" t="s">
        <v>25</v>
      </c>
      <c r="U17" s="1">
        <v>3</v>
      </c>
      <c r="V17" s="1">
        <v>1</v>
      </c>
    </row>
    <row r="18" spans="1:22" x14ac:dyDescent="0.25">
      <c r="A18" s="1">
        <v>10</v>
      </c>
      <c r="B18" s="1" t="s">
        <v>26</v>
      </c>
      <c r="C18" s="1">
        <v>2.9878787878787882</v>
      </c>
      <c r="D18" s="1">
        <v>9.8636363636363661E-2</v>
      </c>
      <c r="E18" s="1">
        <f t="shared" si="0"/>
        <v>0.19332727272727276</v>
      </c>
      <c r="F18" s="1">
        <f t="shared" si="3"/>
        <v>4.4935606060606075</v>
      </c>
      <c r="G18" s="1">
        <f t="shared" si="2"/>
        <v>1.2910607424982428</v>
      </c>
      <c r="I18" s="1" t="s">
        <v>25</v>
      </c>
      <c r="K18" s="1" t="s">
        <v>25</v>
      </c>
      <c r="U18" s="1">
        <v>3</v>
      </c>
      <c r="V18" s="1">
        <v>4</v>
      </c>
    </row>
    <row r="19" spans="1:22" x14ac:dyDescent="0.25">
      <c r="A19" s="1">
        <v>12</v>
      </c>
      <c r="B19" s="1" t="s">
        <v>26</v>
      </c>
      <c r="C19" s="1">
        <v>2.6181818181818186</v>
      </c>
      <c r="D19" s="1">
        <v>0.19818181818181821</v>
      </c>
      <c r="E19" s="1">
        <f t="shared" si="0"/>
        <v>0.38843636363636369</v>
      </c>
      <c r="F19" s="1">
        <f t="shared" si="3"/>
        <v>4.4935606060606075</v>
      </c>
      <c r="G19" s="1">
        <f t="shared" si="2"/>
        <v>1.2910607424982428</v>
      </c>
      <c r="I19" s="1" t="s">
        <v>25</v>
      </c>
      <c r="K19" s="1" t="s">
        <v>25</v>
      </c>
      <c r="N19" s="1" t="s">
        <v>25</v>
      </c>
      <c r="U19" s="1">
        <v>3</v>
      </c>
      <c r="V19" s="1">
        <v>2</v>
      </c>
    </row>
    <row r="20" spans="1:22" x14ac:dyDescent="0.25">
      <c r="A20" s="1">
        <v>16</v>
      </c>
      <c r="B20" s="1" t="s">
        <v>26</v>
      </c>
      <c r="C20" s="1">
        <v>2.0515151515151517</v>
      </c>
      <c r="D20" s="1">
        <v>9.6666666666666679E-2</v>
      </c>
      <c r="E20" s="1">
        <f t="shared" si="0"/>
        <v>0.1894666666666667</v>
      </c>
      <c r="F20" s="1">
        <f t="shared" si="3"/>
        <v>4.4935606060606075</v>
      </c>
      <c r="G20" s="1">
        <f t="shared" si="2"/>
        <v>1.2910607424982428</v>
      </c>
      <c r="I20" s="1" t="s">
        <v>25</v>
      </c>
      <c r="K20" s="1" t="s">
        <v>25</v>
      </c>
      <c r="U20" s="1">
        <v>3</v>
      </c>
      <c r="V20" s="1">
        <v>3</v>
      </c>
    </row>
    <row r="21" spans="1:22" x14ac:dyDescent="0.25">
      <c r="A21" s="1">
        <v>20</v>
      </c>
      <c r="B21" s="1" t="s">
        <v>27</v>
      </c>
      <c r="C21" s="1">
        <v>1.2609999999999999</v>
      </c>
      <c r="D21" s="1">
        <v>0.64300000000000002</v>
      </c>
      <c r="E21" s="1">
        <f t="shared" si="0"/>
        <v>1.2602800000000001</v>
      </c>
      <c r="F21" s="1">
        <f>+AVERAGE($C$21:$C$44)</f>
        <v>0.60970833333333352</v>
      </c>
      <c r="G21" s="1">
        <f t="shared" si="2"/>
        <v>1.2910607424982428</v>
      </c>
      <c r="J21" s="1" t="s">
        <v>25</v>
      </c>
      <c r="K21" s="1" t="s">
        <v>25</v>
      </c>
      <c r="L21" s="1" t="s">
        <v>25</v>
      </c>
      <c r="M21" s="1" t="s">
        <v>25</v>
      </c>
      <c r="N21" s="1" t="s">
        <v>25</v>
      </c>
      <c r="Q21" s="1" t="s">
        <v>25</v>
      </c>
      <c r="U21" s="1">
        <v>4</v>
      </c>
      <c r="V21" s="1">
        <v>4</v>
      </c>
    </row>
    <row r="22" spans="1:22" x14ac:dyDescent="0.25">
      <c r="A22" s="1">
        <v>23</v>
      </c>
      <c r="B22" s="1" t="s">
        <v>27</v>
      </c>
      <c r="C22" s="1">
        <v>0.91300000000000003</v>
      </c>
      <c r="D22" s="1">
        <v>0.3</v>
      </c>
      <c r="E22" s="1">
        <f t="shared" si="0"/>
        <v>0.58799999999999997</v>
      </c>
      <c r="F22" s="1">
        <f t="shared" ref="F22:F44" si="4">+AVERAGE($C$21:$C$44)</f>
        <v>0.60970833333333352</v>
      </c>
      <c r="G22" s="1">
        <f t="shared" si="2"/>
        <v>1.2910607424982428</v>
      </c>
      <c r="J22" s="1" t="s">
        <v>25</v>
      </c>
      <c r="K22" s="1" t="s">
        <v>25</v>
      </c>
      <c r="L22" s="1" t="s">
        <v>25</v>
      </c>
      <c r="M22" s="1" t="s">
        <v>25</v>
      </c>
      <c r="N22" s="1" t="s">
        <v>25</v>
      </c>
      <c r="P22" s="1" t="s">
        <v>25</v>
      </c>
      <c r="U22" s="1">
        <v>4</v>
      </c>
      <c r="V22" s="1">
        <v>4</v>
      </c>
    </row>
    <row r="23" spans="1:22" x14ac:dyDescent="0.25">
      <c r="A23" s="1">
        <v>26</v>
      </c>
      <c r="B23" s="1" t="s">
        <v>27</v>
      </c>
      <c r="C23" s="1">
        <v>0.82399999999999995</v>
      </c>
      <c r="D23" s="1">
        <v>0.32800000000000001</v>
      </c>
      <c r="E23" s="1">
        <f t="shared" si="0"/>
        <v>0.64288000000000001</v>
      </c>
      <c r="F23" s="1">
        <f t="shared" si="4"/>
        <v>0.60970833333333352</v>
      </c>
      <c r="G23" s="1">
        <f t="shared" si="2"/>
        <v>1.2910607424982428</v>
      </c>
      <c r="J23" s="1" t="s">
        <v>25</v>
      </c>
      <c r="K23" s="1" t="s">
        <v>25</v>
      </c>
      <c r="L23" s="1" t="s">
        <v>25</v>
      </c>
      <c r="M23" s="1" t="s">
        <v>25</v>
      </c>
      <c r="N23" s="1" t="s">
        <v>25</v>
      </c>
      <c r="P23" s="1" t="s">
        <v>25</v>
      </c>
      <c r="U23" s="1">
        <v>4</v>
      </c>
      <c r="V23" s="1">
        <v>3</v>
      </c>
    </row>
    <row r="24" spans="1:22" x14ac:dyDescent="0.25">
      <c r="A24" s="1">
        <v>37</v>
      </c>
      <c r="B24" s="1" t="s">
        <v>27</v>
      </c>
      <c r="C24" s="1">
        <v>0.63600000000000001</v>
      </c>
      <c r="D24" s="1">
        <v>0.318</v>
      </c>
      <c r="E24" s="1">
        <f t="shared" si="0"/>
        <v>0.62327999999999995</v>
      </c>
      <c r="F24" s="1">
        <f t="shared" si="4"/>
        <v>0.60970833333333352</v>
      </c>
      <c r="G24" s="1">
        <f t="shared" si="2"/>
        <v>1.2910607424982428</v>
      </c>
      <c r="J24" s="1" t="s">
        <v>25</v>
      </c>
      <c r="K24" s="1" t="s">
        <v>25</v>
      </c>
      <c r="L24" s="1" t="s">
        <v>25</v>
      </c>
      <c r="M24" s="1" t="s">
        <v>25</v>
      </c>
      <c r="N24" s="1" t="s">
        <v>25</v>
      </c>
      <c r="P24" s="1" t="s">
        <v>25</v>
      </c>
      <c r="U24" s="1">
        <v>4</v>
      </c>
      <c r="V24" s="1">
        <v>2</v>
      </c>
    </row>
    <row r="25" spans="1:22" x14ac:dyDescent="0.25">
      <c r="A25" s="1">
        <v>38</v>
      </c>
      <c r="B25" s="1" t="s">
        <v>27</v>
      </c>
      <c r="C25" s="1">
        <v>0.57099999999999995</v>
      </c>
      <c r="D25" s="1">
        <v>0.27200000000000002</v>
      </c>
      <c r="E25" s="1">
        <f t="shared" si="0"/>
        <v>0.53312000000000004</v>
      </c>
      <c r="F25" s="1">
        <f t="shared" si="4"/>
        <v>0.60970833333333352</v>
      </c>
      <c r="G25" s="1">
        <f t="shared" si="2"/>
        <v>1.2910607424982428</v>
      </c>
      <c r="J25" s="1" t="s">
        <v>25</v>
      </c>
      <c r="K25" s="1" t="s">
        <v>25</v>
      </c>
      <c r="L25" s="1" t="s">
        <v>25</v>
      </c>
      <c r="M25" s="1" t="s">
        <v>25</v>
      </c>
      <c r="N25" s="1" t="s">
        <v>25</v>
      </c>
      <c r="P25" s="1" t="s">
        <v>25</v>
      </c>
      <c r="U25" s="1">
        <v>3</v>
      </c>
      <c r="V25" s="1">
        <v>2</v>
      </c>
    </row>
    <row r="26" spans="1:22" x14ac:dyDescent="0.25">
      <c r="A26" s="1">
        <v>39</v>
      </c>
      <c r="B26" s="1" t="s">
        <v>27</v>
      </c>
      <c r="C26" s="1">
        <v>0.56999999999999995</v>
      </c>
      <c r="D26" s="1">
        <v>0.27200000000000002</v>
      </c>
      <c r="E26" s="1">
        <f t="shared" si="0"/>
        <v>0.53312000000000004</v>
      </c>
      <c r="F26" s="1">
        <f t="shared" si="4"/>
        <v>0.60970833333333352</v>
      </c>
      <c r="G26" s="1">
        <f t="shared" si="2"/>
        <v>1.2910607424982428</v>
      </c>
      <c r="J26" s="1" t="s">
        <v>25</v>
      </c>
      <c r="K26" s="1" t="s">
        <v>25</v>
      </c>
      <c r="L26" s="1" t="s">
        <v>25</v>
      </c>
      <c r="M26" s="1" t="s">
        <v>25</v>
      </c>
      <c r="N26" s="1" t="s">
        <v>25</v>
      </c>
      <c r="P26" s="1" t="s">
        <v>25</v>
      </c>
      <c r="U26" s="1">
        <v>3</v>
      </c>
      <c r="V26" s="1">
        <v>1</v>
      </c>
    </row>
    <row r="27" spans="1:22" x14ac:dyDescent="0.25">
      <c r="A27" s="1">
        <v>40</v>
      </c>
      <c r="B27" s="1" t="s">
        <v>27</v>
      </c>
      <c r="C27" s="1">
        <v>0.56999999999999995</v>
      </c>
      <c r="D27" s="1">
        <v>0.27200000000000002</v>
      </c>
      <c r="E27" s="1">
        <f t="shared" si="0"/>
        <v>0.53312000000000004</v>
      </c>
      <c r="F27" s="1">
        <f t="shared" si="4"/>
        <v>0.60970833333333352</v>
      </c>
      <c r="G27" s="1">
        <f t="shared" si="2"/>
        <v>1.2910607424982428</v>
      </c>
      <c r="J27" s="1" t="s">
        <v>25</v>
      </c>
      <c r="K27" s="1" t="s">
        <v>25</v>
      </c>
      <c r="L27" s="1" t="s">
        <v>25</v>
      </c>
      <c r="M27" s="1" t="s">
        <v>25</v>
      </c>
      <c r="N27" s="1" t="s">
        <v>25</v>
      </c>
      <c r="P27" s="1" t="s">
        <v>25</v>
      </c>
      <c r="U27" s="1">
        <v>4</v>
      </c>
      <c r="V27" s="1">
        <v>1</v>
      </c>
    </row>
    <row r="28" spans="1:22" x14ac:dyDescent="0.25">
      <c r="A28" s="1">
        <v>45</v>
      </c>
      <c r="B28" s="1" t="s">
        <v>27</v>
      </c>
      <c r="C28" s="1">
        <v>0.53300000000000003</v>
      </c>
      <c r="D28" s="1">
        <v>0.27100000000000002</v>
      </c>
      <c r="E28" s="1">
        <f t="shared" si="0"/>
        <v>0.53116000000000008</v>
      </c>
      <c r="F28" s="1">
        <f t="shared" si="4"/>
        <v>0.60970833333333352</v>
      </c>
      <c r="G28" s="1">
        <f t="shared" si="2"/>
        <v>1.2910607424982428</v>
      </c>
      <c r="J28" s="1" t="s">
        <v>25</v>
      </c>
      <c r="K28" s="1" t="s">
        <v>25</v>
      </c>
      <c r="L28" s="1" t="s">
        <v>25</v>
      </c>
      <c r="M28" s="1" t="s">
        <v>25</v>
      </c>
      <c r="N28" s="1" t="s">
        <v>25</v>
      </c>
      <c r="P28" s="1" t="s">
        <v>25</v>
      </c>
      <c r="U28" s="1">
        <v>3</v>
      </c>
      <c r="V28" s="1">
        <v>3</v>
      </c>
    </row>
    <row r="29" spans="1:22" x14ac:dyDescent="0.25">
      <c r="A29" s="1">
        <v>49</v>
      </c>
      <c r="B29" s="1" t="s">
        <v>27</v>
      </c>
      <c r="C29" s="1">
        <v>0.46600000000000003</v>
      </c>
      <c r="D29" s="1">
        <v>0.59799999999999998</v>
      </c>
      <c r="E29" s="1">
        <f t="shared" si="0"/>
        <v>1.17208</v>
      </c>
      <c r="F29" s="1">
        <f t="shared" si="4"/>
        <v>0.60970833333333352</v>
      </c>
      <c r="G29" s="1">
        <f t="shared" si="2"/>
        <v>1.2910607424982428</v>
      </c>
      <c r="J29" s="1" t="s">
        <v>25</v>
      </c>
      <c r="K29" s="1" t="s">
        <v>25</v>
      </c>
      <c r="L29" s="1" t="s">
        <v>25</v>
      </c>
      <c r="M29" s="1" t="s">
        <v>25</v>
      </c>
      <c r="N29" s="1" t="s">
        <v>25</v>
      </c>
      <c r="Q29" s="1" t="s">
        <v>25</v>
      </c>
      <c r="U29" s="1">
        <v>4</v>
      </c>
      <c r="V29" s="1">
        <v>3</v>
      </c>
    </row>
    <row r="30" spans="1:22" x14ac:dyDescent="0.25">
      <c r="A30" s="1">
        <v>60</v>
      </c>
      <c r="B30" s="1" t="s">
        <v>27</v>
      </c>
      <c r="C30" s="1">
        <v>0.27500000000000002</v>
      </c>
      <c r="D30" s="1">
        <v>0.27400000000000002</v>
      </c>
      <c r="E30" s="1">
        <f t="shared" si="0"/>
        <v>0.53704000000000007</v>
      </c>
      <c r="F30" s="1">
        <f t="shared" si="4"/>
        <v>0.60970833333333352</v>
      </c>
      <c r="G30" s="1">
        <f t="shared" si="2"/>
        <v>1.2910607424982428</v>
      </c>
      <c r="J30" s="1" t="s">
        <v>25</v>
      </c>
      <c r="K30" s="1" t="s">
        <v>25</v>
      </c>
      <c r="L30" s="1" t="s">
        <v>25</v>
      </c>
      <c r="M30" s="1" t="s">
        <v>25</v>
      </c>
      <c r="N30" s="1" t="s">
        <v>25</v>
      </c>
      <c r="Q30" s="1" t="s">
        <v>25</v>
      </c>
      <c r="U30" s="1">
        <v>3</v>
      </c>
      <c r="V30" s="1">
        <v>1</v>
      </c>
    </row>
    <row r="31" spans="1:22" x14ac:dyDescent="0.25">
      <c r="A31" s="1">
        <v>61</v>
      </c>
      <c r="B31" s="1" t="s">
        <v>27</v>
      </c>
      <c r="C31" s="1">
        <v>0.27500000000000002</v>
      </c>
      <c r="D31" s="1">
        <v>0.27400000000000002</v>
      </c>
      <c r="E31" s="1">
        <f t="shared" si="0"/>
        <v>0.53704000000000007</v>
      </c>
      <c r="F31" s="1">
        <f t="shared" si="4"/>
        <v>0.60970833333333352</v>
      </c>
      <c r="G31" s="1">
        <f t="shared" si="2"/>
        <v>1.2910607424982428</v>
      </c>
      <c r="J31" s="1" t="s">
        <v>25</v>
      </c>
      <c r="K31" s="1" t="s">
        <v>25</v>
      </c>
      <c r="L31" s="1" t="s">
        <v>25</v>
      </c>
      <c r="M31" s="1" t="s">
        <v>25</v>
      </c>
      <c r="N31" s="1" t="s">
        <v>25</v>
      </c>
      <c r="Q31" s="1" t="s">
        <v>25</v>
      </c>
      <c r="U31" s="1">
        <v>4</v>
      </c>
      <c r="V31" s="1">
        <v>1</v>
      </c>
    </row>
    <row r="32" spans="1:22" x14ac:dyDescent="0.25">
      <c r="A32" s="1">
        <v>62</v>
      </c>
      <c r="B32" s="1" t="s">
        <v>27</v>
      </c>
      <c r="C32" s="1">
        <v>0.27400000000000002</v>
      </c>
      <c r="D32" s="1">
        <v>0.27400000000000002</v>
      </c>
      <c r="E32" s="1">
        <f t="shared" si="0"/>
        <v>0.53704000000000007</v>
      </c>
      <c r="F32" s="1">
        <f t="shared" si="4"/>
        <v>0.60970833333333352</v>
      </c>
      <c r="G32" s="1">
        <f t="shared" si="2"/>
        <v>1.2910607424982428</v>
      </c>
      <c r="J32" s="1" t="s">
        <v>25</v>
      </c>
      <c r="K32" s="1" t="s">
        <v>25</v>
      </c>
      <c r="L32" s="1" t="s">
        <v>25</v>
      </c>
      <c r="M32" s="1" t="s">
        <v>25</v>
      </c>
      <c r="N32" s="1" t="s">
        <v>25</v>
      </c>
      <c r="Q32" s="1" t="s">
        <v>25</v>
      </c>
      <c r="U32" s="1">
        <v>3</v>
      </c>
      <c r="V32" s="1">
        <v>2</v>
      </c>
    </row>
    <row r="33" spans="1:22" x14ac:dyDescent="0.25">
      <c r="A33" s="1">
        <v>67</v>
      </c>
      <c r="B33" s="1" t="s">
        <v>27</v>
      </c>
      <c r="C33" s="1">
        <v>0.23799999999999999</v>
      </c>
      <c r="D33" s="1">
        <v>0.26600000000000001</v>
      </c>
      <c r="E33" s="1">
        <f t="shared" si="0"/>
        <v>0.52136000000000005</v>
      </c>
      <c r="F33" s="1">
        <f t="shared" si="4"/>
        <v>0.60970833333333352</v>
      </c>
      <c r="G33" s="1">
        <f t="shared" si="2"/>
        <v>1.2910607424982428</v>
      </c>
      <c r="J33" s="1" t="s">
        <v>25</v>
      </c>
      <c r="K33" s="1" t="s">
        <v>25</v>
      </c>
      <c r="L33" s="1" t="s">
        <v>25</v>
      </c>
      <c r="M33" s="1" t="s">
        <v>25</v>
      </c>
      <c r="N33" s="1" t="s">
        <v>25</v>
      </c>
      <c r="Q33" s="1" t="s">
        <v>25</v>
      </c>
      <c r="U33" s="1">
        <v>3</v>
      </c>
      <c r="V33" s="1">
        <v>3</v>
      </c>
    </row>
    <row r="34" spans="1:22" x14ac:dyDescent="0.25">
      <c r="A34" s="1">
        <v>83</v>
      </c>
      <c r="B34" s="1" t="s">
        <v>27</v>
      </c>
      <c r="C34" s="1">
        <v>2.7E-2</v>
      </c>
      <c r="D34" s="1">
        <v>0.27900000000000003</v>
      </c>
      <c r="E34" s="1">
        <f t="shared" si="0"/>
        <v>0.54683999999999999</v>
      </c>
      <c r="F34" s="1">
        <f t="shared" si="4"/>
        <v>0.60970833333333352</v>
      </c>
      <c r="G34" s="1">
        <f t="shared" si="2"/>
        <v>1.2910607424982428</v>
      </c>
      <c r="J34" s="1" t="s">
        <v>25</v>
      </c>
      <c r="K34" s="1" t="s">
        <v>25</v>
      </c>
      <c r="L34" s="1" t="s">
        <v>25</v>
      </c>
      <c r="M34" s="1" t="s">
        <v>25</v>
      </c>
      <c r="N34" s="1" t="s">
        <v>25</v>
      </c>
      <c r="Q34" s="1" t="s">
        <v>25</v>
      </c>
      <c r="U34" s="1">
        <v>4</v>
      </c>
      <c r="V34" s="1">
        <v>2</v>
      </c>
    </row>
    <row r="35" spans="1:22" x14ac:dyDescent="0.25">
      <c r="A35" s="1">
        <v>34</v>
      </c>
      <c r="B35" s="1" t="s">
        <v>28</v>
      </c>
      <c r="C35" s="1">
        <v>0.64800000000000002</v>
      </c>
      <c r="D35" s="1">
        <v>0.32300000000000001</v>
      </c>
      <c r="E35" s="1">
        <f t="shared" si="0"/>
        <v>0.63307999999999998</v>
      </c>
      <c r="F35" s="1">
        <f t="shared" si="4"/>
        <v>0.60970833333333352</v>
      </c>
      <c r="G35" s="1">
        <f t="shared" si="2"/>
        <v>1.2910607424982428</v>
      </c>
      <c r="J35" s="1" t="s">
        <v>25</v>
      </c>
      <c r="K35" s="1" t="s">
        <v>25</v>
      </c>
      <c r="L35" s="1" t="s">
        <v>25</v>
      </c>
      <c r="M35" s="1" t="s">
        <v>25</v>
      </c>
      <c r="N35" s="1" t="s">
        <v>25</v>
      </c>
      <c r="P35" s="1" t="s">
        <v>25</v>
      </c>
      <c r="U35" s="1">
        <v>5</v>
      </c>
      <c r="V35" s="1">
        <v>1</v>
      </c>
    </row>
    <row r="36" spans="1:22" x14ac:dyDescent="0.25">
      <c r="A36" s="1">
        <v>28</v>
      </c>
      <c r="B36" s="1" t="s">
        <v>29</v>
      </c>
      <c r="C36" s="1">
        <v>0.73599999999999999</v>
      </c>
      <c r="D36" s="1">
        <v>0.36099999999999999</v>
      </c>
      <c r="E36" s="1">
        <f t="shared" si="0"/>
        <v>0.70755999999999997</v>
      </c>
      <c r="F36" s="1">
        <f t="shared" si="4"/>
        <v>0.60970833333333352</v>
      </c>
      <c r="G36" s="1">
        <f t="shared" si="2"/>
        <v>1.2910607424982428</v>
      </c>
      <c r="J36" s="1" t="s">
        <v>25</v>
      </c>
      <c r="K36" s="1" t="s">
        <v>25</v>
      </c>
      <c r="L36" s="1" t="s">
        <v>25</v>
      </c>
      <c r="M36" s="1" t="s">
        <v>25</v>
      </c>
      <c r="N36" s="1" t="s">
        <v>25</v>
      </c>
      <c r="P36" s="1" t="s">
        <v>25</v>
      </c>
      <c r="U36" s="1">
        <v>5</v>
      </c>
      <c r="V36" s="1">
        <v>2</v>
      </c>
    </row>
    <row r="37" spans="1:22" x14ac:dyDescent="0.25">
      <c r="A37" s="1">
        <v>25</v>
      </c>
      <c r="B37" s="1" t="s">
        <v>30</v>
      </c>
      <c r="C37" s="1">
        <v>0.83199999999999996</v>
      </c>
      <c r="D37" s="1">
        <v>0.39800000000000002</v>
      </c>
      <c r="E37" s="1">
        <f t="shared" si="0"/>
        <v>0.78008</v>
      </c>
      <c r="F37" s="1">
        <f t="shared" si="4"/>
        <v>0.60970833333333352</v>
      </c>
      <c r="G37" s="1">
        <f t="shared" si="2"/>
        <v>1.2910607424982428</v>
      </c>
      <c r="J37" s="1" t="s">
        <v>25</v>
      </c>
      <c r="K37" s="1" t="s">
        <v>25</v>
      </c>
      <c r="L37" s="1" t="s">
        <v>25</v>
      </c>
      <c r="M37" s="1" t="s">
        <v>25</v>
      </c>
      <c r="N37" s="1" t="s">
        <v>25</v>
      </c>
      <c r="P37" s="1" t="s">
        <v>25</v>
      </c>
      <c r="U37" s="1">
        <v>5</v>
      </c>
      <c r="V37" s="1">
        <v>3</v>
      </c>
    </row>
    <row r="38" spans="1:22" x14ac:dyDescent="0.25">
      <c r="A38" s="1">
        <v>22</v>
      </c>
      <c r="B38" s="1" t="s">
        <v>31</v>
      </c>
      <c r="C38" s="1">
        <v>0.96699999999999997</v>
      </c>
      <c r="D38" s="1">
        <v>0.35299999999999998</v>
      </c>
      <c r="E38" s="1">
        <f t="shared" si="0"/>
        <v>0.69187999999999994</v>
      </c>
      <c r="F38" s="1">
        <f t="shared" si="4"/>
        <v>0.60970833333333352</v>
      </c>
      <c r="G38" s="1">
        <f t="shared" si="2"/>
        <v>1.2910607424982428</v>
      </c>
      <c r="J38" s="1" t="s">
        <v>25</v>
      </c>
      <c r="K38" s="1" t="s">
        <v>25</v>
      </c>
      <c r="L38" s="1" t="s">
        <v>25</v>
      </c>
      <c r="M38" s="1" t="s">
        <v>25</v>
      </c>
      <c r="N38" s="1" t="s">
        <v>25</v>
      </c>
      <c r="P38" s="1" t="s">
        <v>25</v>
      </c>
      <c r="U38" s="1">
        <v>5</v>
      </c>
      <c r="V38" s="1">
        <v>4</v>
      </c>
    </row>
    <row r="39" spans="1:22" x14ac:dyDescent="0.25">
      <c r="A39" s="1">
        <v>52</v>
      </c>
      <c r="B39" s="1" t="s">
        <v>32</v>
      </c>
      <c r="C39" s="1">
        <v>0.40899999999999997</v>
      </c>
      <c r="D39" s="1">
        <v>0.32100000000000001</v>
      </c>
      <c r="E39" s="1">
        <f t="shared" si="0"/>
        <v>0.62916000000000005</v>
      </c>
      <c r="F39" s="1">
        <f t="shared" si="4"/>
        <v>0.60970833333333352</v>
      </c>
      <c r="G39" s="1">
        <f t="shared" si="2"/>
        <v>1.2910607424982428</v>
      </c>
      <c r="J39" s="1" t="s">
        <v>25</v>
      </c>
      <c r="K39" s="1" t="s">
        <v>25</v>
      </c>
      <c r="L39" s="1" t="s">
        <v>25</v>
      </c>
      <c r="M39" s="1" t="s">
        <v>25</v>
      </c>
      <c r="N39" s="1" t="s">
        <v>25</v>
      </c>
      <c r="Q39" s="1" t="s">
        <v>25</v>
      </c>
      <c r="U39" s="1">
        <v>5</v>
      </c>
      <c r="V39" s="1">
        <v>1</v>
      </c>
    </row>
    <row r="40" spans="1:22" x14ac:dyDescent="0.25">
      <c r="A40" s="1">
        <v>84</v>
      </c>
      <c r="B40" s="1" t="s">
        <v>33</v>
      </c>
      <c r="C40" s="1">
        <v>8.0000000000000002E-3</v>
      </c>
      <c r="D40" s="1">
        <v>0.32100000000000001</v>
      </c>
      <c r="E40" s="1">
        <f t="shared" si="0"/>
        <v>0.62916000000000005</v>
      </c>
      <c r="F40" s="1">
        <f t="shared" si="4"/>
        <v>0.60970833333333352</v>
      </c>
      <c r="G40" s="1">
        <f t="shared" si="2"/>
        <v>1.2910607424982428</v>
      </c>
      <c r="J40" s="1" t="s">
        <v>25</v>
      </c>
      <c r="K40" s="1" t="s">
        <v>25</v>
      </c>
      <c r="L40" s="1" t="s">
        <v>25</v>
      </c>
      <c r="M40" s="1" t="s">
        <v>25</v>
      </c>
      <c r="N40" s="1" t="s">
        <v>25</v>
      </c>
      <c r="Q40" s="1" t="s">
        <v>25</v>
      </c>
      <c r="U40" s="1">
        <v>5</v>
      </c>
      <c r="V40" s="1">
        <v>2</v>
      </c>
    </row>
    <row r="41" spans="1:22" x14ac:dyDescent="0.25">
      <c r="A41" s="1">
        <v>24</v>
      </c>
      <c r="B41" s="1" t="s">
        <v>34</v>
      </c>
      <c r="C41" s="1">
        <v>0.875</v>
      </c>
      <c r="D41" s="1">
        <v>0.82399999999999995</v>
      </c>
      <c r="E41" s="1">
        <f t="shared" si="0"/>
        <v>1.6150399999999998</v>
      </c>
      <c r="F41" s="1">
        <f t="shared" si="4"/>
        <v>0.60970833333333352</v>
      </c>
      <c r="G41" s="1">
        <f t="shared" si="2"/>
        <v>1.2910607424982428</v>
      </c>
      <c r="J41" s="1" t="s">
        <v>25</v>
      </c>
      <c r="K41" s="1" t="s">
        <v>25</v>
      </c>
      <c r="L41" s="1" t="s">
        <v>25</v>
      </c>
      <c r="M41" s="1" t="s">
        <v>25</v>
      </c>
      <c r="N41" s="1" t="s">
        <v>25</v>
      </c>
      <c r="Q41" s="1" t="s">
        <v>25</v>
      </c>
      <c r="U41" s="1">
        <v>5</v>
      </c>
      <c r="V41" s="1">
        <v>3</v>
      </c>
    </row>
    <row r="42" spans="1:22" x14ac:dyDescent="0.25">
      <c r="A42" s="1">
        <v>18</v>
      </c>
      <c r="B42" s="1" t="s">
        <v>35</v>
      </c>
      <c r="C42" s="1">
        <v>1.6679999999999999</v>
      </c>
      <c r="D42" s="1">
        <v>0.88600000000000001</v>
      </c>
      <c r="E42" s="1">
        <f t="shared" si="0"/>
        <v>1.7365599999999999</v>
      </c>
      <c r="F42" s="1">
        <f t="shared" si="4"/>
        <v>0.60970833333333352</v>
      </c>
      <c r="G42" s="1">
        <f t="shared" si="2"/>
        <v>1.2910607424982428</v>
      </c>
      <c r="J42" s="1" t="s">
        <v>25</v>
      </c>
      <c r="K42" s="1" t="s">
        <v>25</v>
      </c>
      <c r="L42" s="1" t="s">
        <v>25</v>
      </c>
      <c r="M42" s="1" t="s">
        <v>25</v>
      </c>
      <c r="N42" s="1" t="s">
        <v>25</v>
      </c>
      <c r="Q42" s="1" t="s">
        <v>25</v>
      </c>
      <c r="U42" s="1">
        <v>5</v>
      </c>
      <c r="V42" s="1">
        <v>4</v>
      </c>
    </row>
    <row r="43" spans="1:22" x14ac:dyDescent="0.25">
      <c r="A43" s="1">
        <v>35</v>
      </c>
      <c r="B43" s="1" t="s">
        <v>36</v>
      </c>
      <c r="C43" s="1">
        <v>0.64800000000000002</v>
      </c>
      <c r="D43" s="1">
        <v>0.32300000000000001</v>
      </c>
      <c r="E43" s="1">
        <f t="shared" si="0"/>
        <v>0.63307999999999998</v>
      </c>
      <c r="F43" s="1">
        <f t="shared" si="4"/>
        <v>0.60970833333333352</v>
      </c>
      <c r="G43" s="1">
        <f t="shared" si="2"/>
        <v>1.2910607424982428</v>
      </c>
      <c r="J43" s="1" t="s">
        <v>25</v>
      </c>
      <c r="K43" s="1" t="s">
        <v>25</v>
      </c>
      <c r="L43" s="1" t="s">
        <v>25</v>
      </c>
      <c r="M43" s="1" t="s">
        <v>25</v>
      </c>
      <c r="N43" s="1" t="s">
        <v>25</v>
      </c>
      <c r="Q43" s="1" t="s">
        <v>25</v>
      </c>
      <c r="S43" s="1" t="s">
        <v>25</v>
      </c>
      <c r="U43" s="1">
        <v>6</v>
      </c>
      <c r="V43" s="1">
        <v>1</v>
      </c>
    </row>
    <row r="44" spans="1:22" x14ac:dyDescent="0.25">
      <c r="A44" s="1">
        <v>53</v>
      </c>
      <c r="B44" s="1" t="s">
        <v>37</v>
      </c>
      <c r="C44" s="1">
        <v>0.40899999999999997</v>
      </c>
      <c r="D44" s="1">
        <v>0.32100000000000001</v>
      </c>
      <c r="E44" s="1">
        <f t="shared" si="0"/>
        <v>0.62916000000000005</v>
      </c>
      <c r="F44" s="1">
        <f t="shared" si="4"/>
        <v>0.60970833333333352</v>
      </c>
      <c r="G44" s="1">
        <f t="shared" si="2"/>
        <v>1.2910607424982428</v>
      </c>
      <c r="J44" s="1" t="s">
        <v>25</v>
      </c>
      <c r="K44" s="1" t="s">
        <v>25</v>
      </c>
      <c r="L44" s="1" t="s">
        <v>25</v>
      </c>
      <c r="M44" s="1" t="s">
        <v>25</v>
      </c>
      <c r="N44" s="1" t="s">
        <v>25</v>
      </c>
      <c r="R44" s="1" t="s">
        <v>25</v>
      </c>
      <c r="S44" s="1" t="s">
        <v>25</v>
      </c>
      <c r="U44" s="1">
        <v>6</v>
      </c>
      <c r="V44" s="1">
        <v>1</v>
      </c>
    </row>
    <row r="45" spans="1:22" x14ac:dyDescent="0.25">
      <c r="A45" s="1">
        <v>58</v>
      </c>
      <c r="B45" s="1" t="s">
        <v>38</v>
      </c>
      <c r="C45" s="1">
        <v>0.30555555555555558</v>
      </c>
      <c r="D45" s="1">
        <v>0.14722222222222223</v>
      </c>
      <c r="E45" s="1">
        <f t="shared" si="0"/>
        <v>0.28855555555555557</v>
      </c>
      <c r="F45" s="1">
        <f>+AVERAGE($C$45:$C$52)</f>
        <v>0.18055555555555558</v>
      </c>
      <c r="G45" s="1">
        <f t="shared" si="2"/>
        <v>1.2910607424982428</v>
      </c>
      <c r="I45" s="1" t="s">
        <v>25</v>
      </c>
      <c r="J45" s="1" t="s">
        <v>25</v>
      </c>
      <c r="K45" s="1" t="s">
        <v>25</v>
      </c>
      <c r="L45" s="1" t="s">
        <v>25</v>
      </c>
      <c r="N45" s="1" t="s">
        <v>25</v>
      </c>
      <c r="U45" s="1">
        <v>2</v>
      </c>
      <c r="V45" s="1">
        <v>2</v>
      </c>
    </row>
    <row r="46" spans="1:22" x14ac:dyDescent="0.25">
      <c r="A46" s="1">
        <v>65</v>
      </c>
      <c r="B46" s="1" t="s">
        <v>38</v>
      </c>
      <c r="C46" s="1">
        <v>0.25</v>
      </c>
      <c r="D46" s="1">
        <v>0.12638888888888888</v>
      </c>
      <c r="E46" s="1">
        <f t="shared" si="0"/>
        <v>0.2477222222222222</v>
      </c>
      <c r="F46" s="1">
        <f t="shared" ref="F46:F52" si="5">+AVERAGE($C$45:$C$52)</f>
        <v>0.18055555555555558</v>
      </c>
      <c r="G46" s="1">
        <f t="shared" si="2"/>
        <v>1.2910607424982428</v>
      </c>
      <c r="I46" s="1" t="s">
        <v>25</v>
      </c>
      <c r="J46" s="1" t="s">
        <v>25</v>
      </c>
      <c r="K46" s="1" t="s">
        <v>25</v>
      </c>
      <c r="L46" s="1" t="s">
        <v>25</v>
      </c>
      <c r="N46" s="1" t="s">
        <v>25</v>
      </c>
      <c r="U46" s="1">
        <v>2</v>
      </c>
      <c r="V46" s="1">
        <v>1</v>
      </c>
    </row>
    <row r="47" spans="1:22" x14ac:dyDescent="0.25">
      <c r="A47" s="1">
        <v>74</v>
      </c>
      <c r="B47" s="1" t="s">
        <v>38</v>
      </c>
      <c r="C47" s="1">
        <v>0.16666666666666666</v>
      </c>
      <c r="D47" s="1">
        <v>9.3055555555555558E-2</v>
      </c>
      <c r="E47" s="1">
        <f t="shared" si="0"/>
        <v>0.18238888888888888</v>
      </c>
      <c r="F47" s="1">
        <f t="shared" si="5"/>
        <v>0.18055555555555558</v>
      </c>
      <c r="G47" s="1">
        <f t="shared" si="2"/>
        <v>1.2910607424982428</v>
      </c>
      <c r="I47" s="1" t="s">
        <v>25</v>
      </c>
      <c r="J47" s="1" t="s">
        <v>25</v>
      </c>
      <c r="K47" s="1" t="s">
        <v>25</v>
      </c>
      <c r="L47" s="1" t="s">
        <v>25</v>
      </c>
      <c r="N47" s="1" t="s">
        <v>25</v>
      </c>
      <c r="U47" s="1">
        <v>2</v>
      </c>
      <c r="V47" s="1">
        <v>3</v>
      </c>
    </row>
    <row r="48" spans="1:22" x14ac:dyDescent="0.25">
      <c r="A48" s="1">
        <v>75</v>
      </c>
      <c r="B48" s="1" t="s">
        <v>38</v>
      </c>
      <c r="C48" s="1">
        <v>0.16666666666666666</v>
      </c>
      <c r="D48" s="1">
        <v>9.583333333333334E-2</v>
      </c>
      <c r="E48" s="1">
        <f t="shared" si="0"/>
        <v>0.18783333333333335</v>
      </c>
      <c r="F48" s="1">
        <f t="shared" si="5"/>
        <v>0.18055555555555558</v>
      </c>
      <c r="G48" s="1">
        <f t="shared" si="2"/>
        <v>1.2910607424982428</v>
      </c>
      <c r="I48" s="1" t="s">
        <v>25</v>
      </c>
      <c r="J48" s="1" t="s">
        <v>25</v>
      </c>
      <c r="K48" s="1" t="s">
        <v>25</v>
      </c>
      <c r="L48" s="1" t="s">
        <v>25</v>
      </c>
      <c r="M48" s="1" t="s">
        <v>25</v>
      </c>
      <c r="N48" s="1" t="s">
        <v>25</v>
      </c>
      <c r="S48" s="1" t="s">
        <v>25</v>
      </c>
      <c r="U48" s="1">
        <v>3</v>
      </c>
      <c r="V48" s="1">
        <v>6</v>
      </c>
    </row>
    <row r="49" spans="1:22" x14ac:dyDescent="0.25">
      <c r="A49" s="1">
        <v>79</v>
      </c>
      <c r="B49" s="1" t="s">
        <v>38</v>
      </c>
      <c r="C49" s="1">
        <v>0.125</v>
      </c>
      <c r="D49" s="1">
        <v>9.3055555555555558E-2</v>
      </c>
      <c r="E49" s="1">
        <f t="shared" si="0"/>
        <v>0.18238888888888888</v>
      </c>
      <c r="F49" s="1">
        <f t="shared" si="5"/>
        <v>0.18055555555555558</v>
      </c>
      <c r="G49" s="1">
        <f t="shared" si="2"/>
        <v>1.2910607424982428</v>
      </c>
      <c r="I49" s="1" t="s">
        <v>25</v>
      </c>
      <c r="J49" s="1" t="s">
        <v>25</v>
      </c>
      <c r="K49" s="1" t="s">
        <v>25</v>
      </c>
      <c r="L49" s="1" t="s">
        <v>25</v>
      </c>
      <c r="M49" s="1" t="s">
        <v>25</v>
      </c>
      <c r="N49" s="1" t="s">
        <v>25</v>
      </c>
      <c r="U49" s="1">
        <v>3</v>
      </c>
      <c r="V49" s="1">
        <v>8</v>
      </c>
    </row>
    <row r="50" spans="1:22" x14ac:dyDescent="0.25">
      <c r="A50" s="1">
        <v>80</v>
      </c>
      <c r="B50" s="1" t="s">
        <v>38</v>
      </c>
      <c r="C50" s="1">
        <v>0.11111111111111112</v>
      </c>
      <c r="D50" s="1">
        <v>0.11944444444444444</v>
      </c>
      <c r="E50" s="1">
        <f t="shared" si="0"/>
        <v>0.2341111111111111</v>
      </c>
      <c r="F50" s="1">
        <f t="shared" si="5"/>
        <v>0.18055555555555558</v>
      </c>
      <c r="G50" s="1">
        <f t="shared" si="2"/>
        <v>1.2910607424982428</v>
      </c>
      <c r="I50" s="1" t="s">
        <v>25</v>
      </c>
      <c r="J50" s="1" t="s">
        <v>25</v>
      </c>
      <c r="K50" s="1" t="s">
        <v>25</v>
      </c>
      <c r="L50" s="1" t="s">
        <v>25</v>
      </c>
      <c r="M50" s="1" t="s">
        <v>25</v>
      </c>
      <c r="N50" s="1" t="s">
        <v>25</v>
      </c>
      <c r="T50" s="1" t="s">
        <v>25</v>
      </c>
      <c r="U50" s="1">
        <v>3</v>
      </c>
      <c r="V50" s="1">
        <v>1</v>
      </c>
    </row>
    <row r="51" spans="1:22" x14ac:dyDescent="0.25">
      <c r="A51" s="1">
        <v>81</v>
      </c>
      <c r="B51" s="1" t="s">
        <v>38</v>
      </c>
      <c r="C51" s="1">
        <v>5.5555555555555559E-2</v>
      </c>
      <c r="D51" s="1">
        <v>0.12361111111111112</v>
      </c>
      <c r="E51" s="1">
        <f t="shared" si="0"/>
        <v>0.24227777777777779</v>
      </c>
      <c r="F51" s="1">
        <f t="shared" si="5"/>
        <v>0.18055555555555558</v>
      </c>
      <c r="G51" s="1">
        <f t="shared" si="2"/>
        <v>1.2910607424982428</v>
      </c>
      <c r="I51" s="1" t="s">
        <v>25</v>
      </c>
      <c r="J51" s="1" t="s">
        <v>25</v>
      </c>
      <c r="K51" s="1" t="s">
        <v>25</v>
      </c>
      <c r="L51" s="1" t="s">
        <v>25</v>
      </c>
      <c r="M51" s="1" t="s">
        <v>25</v>
      </c>
      <c r="N51" s="1" t="s">
        <v>25</v>
      </c>
      <c r="R51" s="1" t="s">
        <v>25</v>
      </c>
      <c r="U51" s="1">
        <v>3</v>
      </c>
      <c r="V51" s="1">
        <v>4</v>
      </c>
    </row>
    <row r="52" spans="1:22" x14ac:dyDescent="0.25">
      <c r="A52" s="1">
        <v>63</v>
      </c>
      <c r="B52" s="1" t="s">
        <v>39</v>
      </c>
      <c r="C52" s="1">
        <v>0.26388888888888901</v>
      </c>
      <c r="D52" s="1">
        <v>0.17777777777777778</v>
      </c>
      <c r="E52" s="1">
        <f t="shared" si="0"/>
        <v>0.34844444444444445</v>
      </c>
      <c r="F52" s="1">
        <f t="shared" si="5"/>
        <v>0.18055555555555558</v>
      </c>
      <c r="G52" s="1">
        <f t="shared" si="2"/>
        <v>1.2910607424982428</v>
      </c>
      <c r="I52" s="1" t="s">
        <v>25</v>
      </c>
      <c r="J52" s="1" t="s">
        <v>25</v>
      </c>
      <c r="K52" s="1" t="s">
        <v>25</v>
      </c>
      <c r="L52" s="1" t="s">
        <v>25</v>
      </c>
      <c r="M52" s="1" t="s">
        <v>25</v>
      </c>
      <c r="N52" s="1" t="s">
        <v>25</v>
      </c>
      <c r="R52" s="1" t="s">
        <v>25</v>
      </c>
      <c r="U52" s="1">
        <v>3</v>
      </c>
      <c r="V52" s="1">
        <v>3</v>
      </c>
    </row>
    <row r="53" spans="1:22" x14ac:dyDescent="0.25">
      <c r="A53" s="1">
        <v>7</v>
      </c>
      <c r="B53" s="1" t="s">
        <v>4</v>
      </c>
      <c r="C53" s="1">
        <v>4.1000000000000005</v>
      </c>
      <c r="D53" s="1">
        <v>1.5</v>
      </c>
      <c r="E53" s="1">
        <f t="shared" si="0"/>
        <v>2.94</v>
      </c>
      <c r="F53" s="1">
        <f>+AVERAGE($C$53:$C$65)</f>
        <v>1.1769230769230767</v>
      </c>
      <c r="G53" s="1">
        <f t="shared" si="2"/>
        <v>1.2910607424982428</v>
      </c>
      <c r="J53" s="1" t="s">
        <v>25</v>
      </c>
      <c r="K53" s="1" t="s">
        <v>25</v>
      </c>
      <c r="L53" s="1" t="s">
        <v>25</v>
      </c>
      <c r="M53" s="1" t="s">
        <v>25</v>
      </c>
      <c r="N53" s="1" t="s">
        <v>25</v>
      </c>
      <c r="P53" s="1" t="s">
        <v>25</v>
      </c>
      <c r="T53" s="1" t="s">
        <v>25</v>
      </c>
      <c r="U53" s="1">
        <v>3</v>
      </c>
      <c r="V53" s="1">
        <v>2</v>
      </c>
    </row>
    <row r="54" spans="1:22" x14ac:dyDescent="0.25">
      <c r="A54" s="1">
        <v>9</v>
      </c>
      <c r="B54" s="1" t="s">
        <v>4</v>
      </c>
      <c r="C54" s="1">
        <v>3</v>
      </c>
      <c r="D54" s="1">
        <v>1.0999999999999999</v>
      </c>
      <c r="E54" s="1">
        <f t="shared" si="0"/>
        <v>2.1559999999999997</v>
      </c>
      <c r="F54" s="1">
        <f t="shared" ref="F54:F65" si="6">+AVERAGE($C$53:$C$65)</f>
        <v>1.1769230769230767</v>
      </c>
      <c r="G54" s="1">
        <f t="shared" si="2"/>
        <v>1.2910607424982428</v>
      </c>
      <c r="J54" s="1" t="s">
        <v>25</v>
      </c>
      <c r="K54" s="1" t="s">
        <v>25</v>
      </c>
      <c r="L54" s="1" t="s">
        <v>25</v>
      </c>
      <c r="M54" s="1" t="s">
        <v>25</v>
      </c>
      <c r="N54" s="1" t="s">
        <v>25</v>
      </c>
      <c r="P54" s="1" t="s">
        <v>25</v>
      </c>
      <c r="U54" s="1">
        <v>2</v>
      </c>
      <c r="V54" s="1">
        <v>1</v>
      </c>
    </row>
    <row r="55" spans="1:22" x14ac:dyDescent="0.25">
      <c r="A55" s="1">
        <v>11</v>
      </c>
      <c r="B55" s="1" t="s">
        <v>4</v>
      </c>
      <c r="C55" s="1">
        <v>2.7</v>
      </c>
      <c r="D55" s="1">
        <v>1.0999999999999999</v>
      </c>
      <c r="E55" s="1">
        <f t="shared" si="0"/>
        <v>2.1559999999999997</v>
      </c>
      <c r="F55" s="1">
        <f t="shared" si="6"/>
        <v>1.1769230769230767</v>
      </c>
      <c r="G55" s="1">
        <f t="shared" si="2"/>
        <v>1.2910607424982428</v>
      </c>
      <c r="J55" s="1" t="s">
        <v>25</v>
      </c>
      <c r="K55" s="1" t="s">
        <v>25</v>
      </c>
      <c r="L55" s="1" t="s">
        <v>25</v>
      </c>
      <c r="M55" s="1" t="s">
        <v>25</v>
      </c>
      <c r="N55" s="1" t="s">
        <v>25</v>
      </c>
      <c r="P55" s="1" t="s">
        <v>25</v>
      </c>
      <c r="U55" s="1">
        <v>2</v>
      </c>
      <c r="V55" s="1">
        <v>2</v>
      </c>
    </row>
    <row r="56" spans="1:22" x14ac:dyDescent="0.25">
      <c r="A56" s="1">
        <v>85</v>
      </c>
      <c r="B56" s="1" t="s">
        <v>4</v>
      </c>
      <c r="C56" s="1">
        <v>0</v>
      </c>
      <c r="D56" s="1">
        <v>0.6</v>
      </c>
      <c r="E56" s="1">
        <f t="shared" si="0"/>
        <v>1.1759999999999999</v>
      </c>
      <c r="F56" s="1">
        <f t="shared" si="6"/>
        <v>1.1769230769230767</v>
      </c>
      <c r="G56" s="1">
        <f t="shared" si="2"/>
        <v>1.2910607424982428</v>
      </c>
      <c r="J56" s="1" t="s">
        <v>25</v>
      </c>
      <c r="K56" s="1" t="s">
        <v>25</v>
      </c>
      <c r="L56" s="1" t="s">
        <v>25</v>
      </c>
      <c r="M56" s="1" t="s">
        <v>25</v>
      </c>
      <c r="N56" s="1" t="s">
        <v>25</v>
      </c>
      <c r="Q56" s="1" t="s">
        <v>25</v>
      </c>
      <c r="U56" s="1">
        <v>2</v>
      </c>
      <c r="V56" s="1">
        <v>2</v>
      </c>
    </row>
    <row r="57" spans="1:22" x14ac:dyDescent="0.25">
      <c r="A57" s="1">
        <v>88</v>
      </c>
      <c r="B57" s="1" t="s">
        <v>4</v>
      </c>
      <c r="C57" s="1">
        <v>-0.70000000000000007</v>
      </c>
      <c r="D57" s="1">
        <v>0.6</v>
      </c>
      <c r="E57" s="1">
        <f t="shared" si="0"/>
        <v>1.1759999999999999</v>
      </c>
      <c r="F57" s="1">
        <f t="shared" si="6"/>
        <v>1.1769230769230767</v>
      </c>
      <c r="G57" s="1">
        <f t="shared" si="2"/>
        <v>1.2910607424982428</v>
      </c>
      <c r="J57" s="1" t="s">
        <v>25</v>
      </c>
      <c r="K57" s="1" t="s">
        <v>25</v>
      </c>
      <c r="L57" s="1" t="s">
        <v>25</v>
      </c>
      <c r="M57" s="1" t="s">
        <v>25</v>
      </c>
      <c r="N57" s="1" t="s">
        <v>25</v>
      </c>
      <c r="Q57" s="1" t="s">
        <v>25</v>
      </c>
      <c r="U57" s="1">
        <v>2</v>
      </c>
      <c r="V57" s="1">
        <v>1</v>
      </c>
    </row>
    <row r="58" spans="1:22" x14ac:dyDescent="0.25">
      <c r="A58" s="1">
        <v>3</v>
      </c>
      <c r="B58" s="1" t="s">
        <v>40</v>
      </c>
      <c r="C58" s="1">
        <v>6.1</v>
      </c>
      <c r="D58" s="1">
        <v>0.1</v>
      </c>
      <c r="E58" s="1">
        <f t="shared" si="0"/>
        <v>0.19600000000000001</v>
      </c>
      <c r="F58" s="1">
        <f t="shared" si="6"/>
        <v>1.1769230769230767</v>
      </c>
      <c r="G58" s="1">
        <f t="shared" si="2"/>
        <v>1.2910607424982428</v>
      </c>
      <c r="P58" s="1" t="s">
        <v>25</v>
      </c>
      <c r="U58" s="1">
        <v>7</v>
      </c>
      <c r="V58" s="1">
        <v>1</v>
      </c>
    </row>
    <row r="59" spans="1:22" x14ac:dyDescent="0.25">
      <c r="A59" s="1">
        <v>21</v>
      </c>
      <c r="B59" s="1" t="s">
        <v>40</v>
      </c>
      <c r="C59" s="1">
        <v>1.2</v>
      </c>
      <c r="D59" s="1">
        <v>1.0999999999999999</v>
      </c>
      <c r="E59" s="1">
        <f t="shared" si="0"/>
        <v>2.1559999999999997</v>
      </c>
      <c r="F59" s="1">
        <f t="shared" si="6"/>
        <v>1.1769230769230767</v>
      </c>
      <c r="G59" s="1">
        <f t="shared" si="2"/>
        <v>1.2910607424982428</v>
      </c>
      <c r="J59" s="1" t="s">
        <v>25</v>
      </c>
      <c r="K59" s="1" t="s">
        <v>25</v>
      </c>
      <c r="L59" s="1" t="s">
        <v>25</v>
      </c>
      <c r="M59" s="1" t="s">
        <v>25</v>
      </c>
      <c r="N59" s="1" t="s">
        <v>25</v>
      </c>
      <c r="P59" s="1" t="s">
        <v>25</v>
      </c>
      <c r="U59" s="1">
        <v>7</v>
      </c>
      <c r="V59" s="1">
        <v>3</v>
      </c>
    </row>
    <row r="60" spans="1:22" x14ac:dyDescent="0.25">
      <c r="A60" s="1">
        <v>30</v>
      </c>
      <c r="B60" s="1" t="s">
        <v>40</v>
      </c>
      <c r="C60" s="1">
        <v>0.70000000000000007</v>
      </c>
      <c r="D60" s="1">
        <v>0.2</v>
      </c>
      <c r="E60" s="1">
        <f t="shared" si="0"/>
        <v>0.39200000000000002</v>
      </c>
      <c r="F60" s="1">
        <f t="shared" si="6"/>
        <v>1.1769230769230767</v>
      </c>
      <c r="G60" s="1">
        <f t="shared" si="2"/>
        <v>1.2910607424982428</v>
      </c>
      <c r="J60" s="1" t="s">
        <v>25</v>
      </c>
      <c r="K60" s="1" t="s">
        <v>25</v>
      </c>
      <c r="L60" s="1" t="s">
        <v>25</v>
      </c>
      <c r="M60" s="1" t="s">
        <v>25</v>
      </c>
      <c r="N60" s="1" t="s">
        <v>25</v>
      </c>
      <c r="P60" s="1" t="s">
        <v>25</v>
      </c>
      <c r="U60" s="1">
        <v>7</v>
      </c>
      <c r="V60" s="1">
        <v>2</v>
      </c>
    </row>
    <row r="61" spans="1:22" x14ac:dyDescent="0.25">
      <c r="A61" s="1">
        <v>48</v>
      </c>
      <c r="B61" s="1" t="s">
        <v>40</v>
      </c>
      <c r="C61" s="1">
        <v>0.5</v>
      </c>
      <c r="D61" s="1">
        <v>1.2</v>
      </c>
      <c r="E61" s="1">
        <f t="shared" si="0"/>
        <v>2.3519999999999999</v>
      </c>
      <c r="F61" s="1">
        <f t="shared" si="6"/>
        <v>1.1769230769230767</v>
      </c>
      <c r="G61" s="1">
        <f t="shared" si="2"/>
        <v>1.2910607424982428</v>
      </c>
      <c r="J61" s="1" t="s">
        <v>25</v>
      </c>
      <c r="K61" s="1" t="s">
        <v>25</v>
      </c>
      <c r="L61" s="1" t="s">
        <v>25</v>
      </c>
      <c r="M61" s="1" t="s">
        <v>25</v>
      </c>
      <c r="N61" s="1" t="s">
        <v>25</v>
      </c>
      <c r="P61" s="1" t="s">
        <v>25</v>
      </c>
      <c r="U61" s="1">
        <v>7</v>
      </c>
      <c r="V61" s="1">
        <v>4</v>
      </c>
    </row>
    <row r="62" spans="1:22" x14ac:dyDescent="0.25">
      <c r="A62" s="1">
        <v>70</v>
      </c>
      <c r="B62" s="1" t="s">
        <v>40</v>
      </c>
      <c r="C62" s="1">
        <v>0.2</v>
      </c>
      <c r="D62" s="1">
        <v>0.1</v>
      </c>
      <c r="E62" s="1">
        <f t="shared" si="0"/>
        <v>0.19600000000000001</v>
      </c>
      <c r="F62" s="1">
        <f t="shared" si="6"/>
        <v>1.1769230769230767</v>
      </c>
      <c r="G62" s="1">
        <f t="shared" si="2"/>
        <v>1.2910607424982428</v>
      </c>
      <c r="Q62" s="1" t="s">
        <v>25</v>
      </c>
      <c r="U62" s="1">
        <v>7</v>
      </c>
      <c r="V62" s="1">
        <v>1</v>
      </c>
    </row>
    <row r="63" spans="1:22" x14ac:dyDescent="0.25">
      <c r="A63" s="1">
        <v>87</v>
      </c>
      <c r="B63" s="1" t="s">
        <v>40</v>
      </c>
      <c r="C63" s="1">
        <v>-0.6</v>
      </c>
      <c r="D63" s="1">
        <v>0.5</v>
      </c>
      <c r="E63" s="1">
        <f t="shared" si="0"/>
        <v>0.98</v>
      </c>
      <c r="F63" s="1">
        <f t="shared" si="6"/>
        <v>1.1769230769230767</v>
      </c>
      <c r="G63" s="1">
        <f t="shared" si="2"/>
        <v>1.2910607424982428</v>
      </c>
      <c r="J63" s="1" t="s">
        <v>25</v>
      </c>
      <c r="K63" s="1" t="s">
        <v>25</v>
      </c>
      <c r="L63" s="1" t="s">
        <v>25</v>
      </c>
      <c r="M63" s="1" t="s">
        <v>25</v>
      </c>
      <c r="N63" s="1" t="s">
        <v>25</v>
      </c>
      <c r="Q63" s="1" t="s">
        <v>25</v>
      </c>
      <c r="U63" s="1">
        <v>7</v>
      </c>
      <c r="V63" s="1">
        <v>3</v>
      </c>
    </row>
    <row r="64" spans="1:22" x14ac:dyDescent="0.25">
      <c r="A64" s="1">
        <v>89</v>
      </c>
      <c r="B64" s="1" t="s">
        <v>40</v>
      </c>
      <c r="C64" s="1">
        <v>-0.8</v>
      </c>
      <c r="D64" s="1">
        <v>0.2</v>
      </c>
      <c r="E64" s="1">
        <f t="shared" si="0"/>
        <v>0.39200000000000002</v>
      </c>
      <c r="F64" s="1">
        <f t="shared" si="6"/>
        <v>1.1769230769230767</v>
      </c>
      <c r="G64" s="1">
        <f t="shared" si="2"/>
        <v>1.2910607424982428</v>
      </c>
      <c r="J64" s="1" t="s">
        <v>25</v>
      </c>
      <c r="K64" s="1" t="s">
        <v>25</v>
      </c>
      <c r="L64" s="1" t="s">
        <v>25</v>
      </c>
      <c r="M64" s="1" t="s">
        <v>25</v>
      </c>
      <c r="N64" s="1" t="s">
        <v>25</v>
      </c>
      <c r="Q64" s="1" t="s">
        <v>25</v>
      </c>
      <c r="U64" s="1">
        <v>7</v>
      </c>
      <c r="V64" s="1">
        <v>2</v>
      </c>
    </row>
    <row r="65" spans="1:22" x14ac:dyDescent="0.25">
      <c r="A65" s="1">
        <v>90</v>
      </c>
      <c r="B65" s="1" t="s">
        <v>40</v>
      </c>
      <c r="C65" s="1">
        <v>-1.0999999999999999</v>
      </c>
      <c r="D65" s="1">
        <v>0.8</v>
      </c>
      <c r="E65" s="1">
        <f t="shared" si="0"/>
        <v>1.5680000000000001</v>
      </c>
      <c r="F65" s="1">
        <f t="shared" si="6"/>
        <v>1.1769230769230767</v>
      </c>
      <c r="G65" s="1">
        <f t="shared" si="2"/>
        <v>1.2910607424982428</v>
      </c>
      <c r="J65" s="1" t="s">
        <v>25</v>
      </c>
      <c r="K65" s="1" t="s">
        <v>25</v>
      </c>
      <c r="L65" s="1" t="s">
        <v>25</v>
      </c>
      <c r="M65" s="1" t="s">
        <v>25</v>
      </c>
      <c r="N65" s="1" t="s">
        <v>25</v>
      </c>
      <c r="Q65" s="1" t="s">
        <v>25</v>
      </c>
      <c r="U65" s="1">
        <v>7</v>
      </c>
      <c r="V65" s="1">
        <v>4</v>
      </c>
    </row>
    <row r="66" spans="1:22" x14ac:dyDescent="0.25">
      <c r="A66" s="1">
        <v>55</v>
      </c>
      <c r="B66" s="1" t="s">
        <v>6</v>
      </c>
      <c r="C66" s="1">
        <v>0.39100000000000001</v>
      </c>
      <c r="D66" s="1">
        <v>0.39800000000000002</v>
      </c>
      <c r="E66" s="1">
        <f t="shared" si="0"/>
        <v>0.78008</v>
      </c>
      <c r="F66" s="1">
        <f>+AVERAGE($C$66:$C$79)</f>
        <v>0.18507142857142855</v>
      </c>
      <c r="G66" s="1">
        <f t="shared" si="2"/>
        <v>1.2910607424982428</v>
      </c>
      <c r="J66" s="1" t="s">
        <v>25</v>
      </c>
      <c r="K66" s="1" t="s">
        <v>25</v>
      </c>
      <c r="L66" s="1" t="s">
        <v>25</v>
      </c>
      <c r="M66" s="1" t="s">
        <v>25</v>
      </c>
      <c r="O66" s="1" t="s">
        <v>25</v>
      </c>
      <c r="Q66" s="1" t="s">
        <v>25</v>
      </c>
      <c r="R66" s="1" t="s">
        <v>25</v>
      </c>
      <c r="U66" s="1">
        <v>5</v>
      </c>
      <c r="V66" s="1">
        <v>5</v>
      </c>
    </row>
    <row r="67" spans="1:22" x14ac:dyDescent="0.25">
      <c r="A67" s="1">
        <v>59</v>
      </c>
      <c r="B67" s="1" t="s">
        <v>6</v>
      </c>
      <c r="C67" s="1">
        <v>0.29899999999999999</v>
      </c>
      <c r="D67" s="1">
        <v>9.6000000000000002E-2</v>
      </c>
      <c r="E67" s="1">
        <f t="shared" ref="E67:E91" si="7">+D67*1.96</f>
        <v>0.18815999999999999</v>
      </c>
      <c r="F67" s="1">
        <f t="shared" ref="F67:F79" si="8">+AVERAGE($C$66:$C$79)</f>
        <v>0.18507142857142855</v>
      </c>
      <c r="G67" s="1">
        <f t="shared" si="2"/>
        <v>1.2910607424982428</v>
      </c>
      <c r="J67" s="1" t="s">
        <v>25</v>
      </c>
      <c r="K67" s="1" t="s">
        <v>25</v>
      </c>
      <c r="L67" s="1" t="s">
        <v>25</v>
      </c>
      <c r="N67" s="1" t="s">
        <v>25</v>
      </c>
      <c r="U67" s="1">
        <v>4</v>
      </c>
      <c r="V67" s="1">
        <v>1</v>
      </c>
    </row>
    <row r="68" spans="1:22" x14ac:dyDescent="0.25">
      <c r="A68" s="1">
        <v>64</v>
      </c>
      <c r="B68" s="1" t="s">
        <v>6</v>
      </c>
      <c r="C68" s="1">
        <v>0.25700000000000001</v>
      </c>
      <c r="D68" s="1">
        <v>8.7999999999999995E-2</v>
      </c>
      <c r="E68" s="1">
        <f t="shared" si="7"/>
        <v>0.17247999999999999</v>
      </c>
      <c r="F68" s="1">
        <f t="shared" si="8"/>
        <v>0.18507142857142855</v>
      </c>
      <c r="G68" s="1">
        <f t="shared" ref="G68:G91" si="9">+G67</f>
        <v>1.2910607424982428</v>
      </c>
      <c r="J68" s="1" t="s">
        <v>25</v>
      </c>
      <c r="K68" s="1" t="s">
        <v>25</v>
      </c>
      <c r="L68" s="1" t="s">
        <v>25</v>
      </c>
      <c r="M68" s="1" t="s">
        <v>25</v>
      </c>
      <c r="N68" s="1" t="s">
        <v>25</v>
      </c>
      <c r="P68" s="1" t="s">
        <v>25</v>
      </c>
      <c r="R68" s="1" t="s">
        <v>25</v>
      </c>
      <c r="U68" s="1">
        <v>4</v>
      </c>
      <c r="V68" s="1">
        <v>5</v>
      </c>
    </row>
    <row r="69" spans="1:22" x14ac:dyDescent="0.25">
      <c r="A69" s="1">
        <v>66</v>
      </c>
      <c r="B69" s="1" t="s">
        <v>6</v>
      </c>
      <c r="C69" s="1">
        <v>0.24</v>
      </c>
      <c r="D69" s="1">
        <v>0.11899999999999999</v>
      </c>
      <c r="E69" s="1">
        <f t="shared" si="7"/>
        <v>0.23323999999999998</v>
      </c>
      <c r="F69" s="1">
        <f t="shared" si="8"/>
        <v>0.18507142857142855</v>
      </c>
      <c r="G69" s="1">
        <f t="shared" si="9"/>
        <v>1.2910607424982428</v>
      </c>
      <c r="J69" s="1" t="s">
        <v>25</v>
      </c>
      <c r="K69" s="1" t="s">
        <v>25</v>
      </c>
      <c r="L69" s="1" t="s">
        <v>25</v>
      </c>
      <c r="M69" s="1" t="s">
        <v>25</v>
      </c>
      <c r="O69" s="1" t="s">
        <v>25</v>
      </c>
      <c r="R69" s="1" t="s">
        <v>25</v>
      </c>
      <c r="U69" s="1">
        <v>5</v>
      </c>
      <c r="V69" s="1">
        <v>4</v>
      </c>
    </row>
    <row r="70" spans="1:22" x14ac:dyDescent="0.25">
      <c r="A70" s="1">
        <v>68</v>
      </c>
      <c r="B70" s="1" t="s">
        <v>6</v>
      </c>
      <c r="C70" s="1">
        <v>0.219</v>
      </c>
      <c r="D70" s="1">
        <v>0.11</v>
      </c>
      <c r="E70" s="1">
        <f t="shared" si="7"/>
        <v>0.21559999999999999</v>
      </c>
      <c r="F70" s="1">
        <f t="shared" si="8"/>
        <v>0.18507142857142855</v>
      </c>
      <c r="G70" s="1">
        <f t="shared" si="9"/>
        <v>1.2910607424982428</v>
      </c>
      <c r="J70" s="1" t="s">
        <v>25</v>
      </c>
      <c r="K70" s="1" t="s">
        <v>25</v>
      </c>
      <c r="L70" s="1" t="s">
        <v>25</v>
      </c>
      <c r="M70" s="1" t="s">
        <v>25</v>
      </c>
      <c r="O70" s="1" t="s">
        <v>25</v>
      </c>
      <c r="S70" s="1" t="s">
        <v>25</v>
      </c>
      <c r="U70" s="1">
        <v>1</v>
      </c>
      <c r="V70" s="1">
        <v>6</v>
      </c>
    </row>
    <row r="71" spans="1:22" x14ac:dyDescent="0.25">
      <c r="A71" s="1">
        <v>69</v>
      </c>
      <c r="B71" s="1" t="s">
        <v>6</v>
      </c>
      <c r="C71" s="1">
        <v>0.218</v>
      </c>
      <c r="D71" s="1">
        <v>7.5999999999999998E-2</v>
      </c>
      <c r="E71" s="1">
        <f t="shared" si="7"/>
        <v>0.14895999999999998</v>
      </c>
      <c r="F71" s="1">
        <f t="shared" si="8"/>
        <v>0.18507142857142855</v>
      </c>
      <c r="G71" s="1">
        <f t="shared" si="9"/>
        <v>1.2910607424982428</v>
      </c>
      <c r="J71" s="1" t="s">
        <v>25</v>
      </c>
      <c r="K71" s="1" t="s">
        <v>25</v>
      </c>
      <c r="L71" s="1" t="s">
        <v>25</v>
      </c>
      <c r="M71" s="1" t="s">
        <v>25</v>
      </c>
      <c r="N71" s="1" t="s">
        <v>25</v>
      </c>
      <c r="R71" s="1" t="s">
        <v>25</v>
      </c>
      <c r="U71" s="1">
        <v>4</v>
      </c>
      <c r="V71" s="1">
        <v>4</v>
      </c>
    </row>
    <row r="72" spans="1:22" x14ac:dyDescent="0.25">
      <c r="A72" s="1">
        <v>71</v>
      </c>
      <c r="B72" s="1" t="s">
        <v>6</v>
      </c>
      <c r="C72" s="1">
        <v>0.19900000000000001</v>
      </c>
      <c r="D72" s="1">
        <v>0.17499999999999999</v>
      </c>
      <c r="E72" s="1">
        <f t="shared" si="7"/>
        <v>0.34299999999999997</v>
      </c>
      <c r="F72" s="1">
        <f t="shared" si="8"/>
        <v>0.18507142857142855</v>
      </c>
      <c r="G72" s="1">
        <f t="shared" si="9"/>
        <v>1.2910607424982428</v>
      </c>
      <c r="J72" s="1" t="s">
        <v>25</v>
      </c>
      <c r="K72" s="1" t="s">
        <v>25</v>
      </c>
      <c r="L72" s="1" t="s">
        <v>25</v>
      </c>
      <c r="M72" s="1" t="s">
        <v>25</v>
      </c>
      <c r="O72" s="1" t="s">
        <v>25</v>
      </c>
      <c r="P72" s="1" t="s">
        <v>25</v>
      </c>
      <c r="R72" s="1" t="s">
        <v>25</v>
      </c>
      <c r="U72" s="1">
        <v>5</v>
      </c>
      <c r="V72" s="1">
        <v>5</v>
      </c>
    </row>
    <row r="73" spans="1:22" x14ac:dyDescent="0.25">
      <c r="A73" s="1">
        <v>72</v>
      </c>
      <c r="B73" s="1" t="s">
        <v>6</v>
      </c>
      <c r="C73" s="1">
        <v>0.189</v>
      </c>
      <c r="D73" s="1">
        <v>8.3000000000000004E-2</v>
      </c>
      <c r="E73" s="1">
        <f t="shared" si="7"/>
        <v>0.16268000000000002</v>
      </c>
      <c r="F73" s="1">
        <f t="shared" si="8"/>
        <v>0.18507142857142855</v>
      </c>
      <c r="G73" s="1">
        <f t="shared" si="9"/>
        <v>1.2910607424982428</v>
      </c>
      <c r="J73" s="1" t="s">
        <v>25</v>
      </c>
      <c r="K73" s="1" t="s">
        <v>25</v>
      </c>
      <c r="L73" s="1" t="s">
        <v>25</v>
      </c>
      <c r="M73" s="1" t="s">
        <v>25</v>
      </c>
      <c r="O73" s="1" t="s">
        <v>25</v>
      </c>
      <c r="U73" s="1">
        <v>5</v>
      </c>
      <c r="V73" s="1">
        <v>2</v>
      </c>
    </row>
    <row r="74" spans="1:22" x14ac:dyDescent="0.25">
      <c r="A74" s="1">
        <v>73</v>
      </c>
      <c r="B74" s="1" t="s">
        <v>6</v>
      </c>
      <c r="C74" s="1">
        <v>0.188</v>
      </c>
      <c r="D74" s="1">
        <v>8.5999999999999993E-2</v>
      </c>
      <c r="E74" s="1">
        <f t="shared" si="7"/>
        <v>0.16855999999999999</v>
      </c>
      <c r="F74" s="1">
        <f t="shared" si="8"/>
        <v>0.18507142857142855</v>
      </c>
      <c r="G74" s="1">
        <f t="shared" si="9"/>
        <v>1.2910607424982428</v>
      </c>
      <c r="J74" s="1" t="s">
        <v>25</v>
      </c>
      <c r="K74" s="1" t="s">
        <v>25</v>
      </c>
      <c r="L74" s="1" t="s">
        <v>25</v>
      </c>
      <c r="M74" s="1" t="s">
        <v>25</v>
      </c>
      <c r="O74" s="1" t="s">
        <v>25</v>
      </c>
      <c r="U74" s="1">
        <v>5</v>
      </c>
      <c r="V74" s="1">
        <v>3</v>
      </c>
    </row>
    <row r="75" spans="1:22" x14ac:dyDescent="0.25">
      <c r="A75" s="1">
        <v>76</v>
      </c>
      <c r="B75" s="1" t="s">
        <v>6</v>
      </c>
      <c r="C75" s="1">
        <v>0.16600000000000001</v>
      </c>
      <c r="D75" s="1">
        <v>7.0000000000000007E-2</v>
      </c>
      <c r="E75" s="1">
        <f t="shared" si="7"/>
        <v>0.13720000000000002</v>
      </c>
      <c r="F75" s="1">
        <f t="shared" si="8"/>
        <v>0.18507142857142855</v>
      </c>
      <c r="G75" s="1">
        <f t="shared" si="9"/>
        <v>1.2910607424982428</v>
      </c>
      <c r="J75" s="1" t="s">
        <v>25</v>
      </c>
      <c r="K75" s="1" t="s">
        <v>25</v>
      </c>
      <c r="L75" s="1" t="s">
        <v>25</v>
      </c>
      <c r="M75" s="1" t="s">
        <v>25</v>
      </c>
      <c r="N75" s="1" t="s">
        <v>25</v>
      </c>
      <c r="S75" s="1" t="s">
        <v>25</v>
      </c>
      <c r="U75" s="1">
        <v>1</v>
      </c>
      <c r="V75" s="1">
        <v>6</v>
      </c>
    </row>
    <row r="76" spans="1:22" x14ac:dyDescent="0.25">
      <c r="A76" s="1">
        <v>77</v>
      </c>
      <c r="B76" s="1" t="s">
        <v>6</v>
      </c>
      <c r="C76" s="1">
        <v>0.153</v>
      </c>
      <c r="D76" s="1">
        <v>5.7000000000000002E-2</v>
      </c>
      <c r="E76" s="1">
        <f t="shared" si="7"/>
        <v>0.11172</v>
      </c>
      <c r="F76" s="1">
        <f t="shared" si="8"/>
        <v>0.18507142857142855</v>
      </c>
      <c r="G76" s="1">
        <f t="shared" si="9"/>
        <v>1.2910607424982428</v>
      </c>
      <c r="J76" s="1" t="s">
        <v>25</v>
      </c>
      <c r="K76" s="1" t="s">
        <v>25</v>
      </c>
      <c r="L76" s="1" t="s">
        <v>25</v>
      </c>
      <c r="M76" s="1" t="s">
        <v>25</v>
      </c>
      <c r="N76" s="1" t="s">
        <v>25</v>
      </c>
      <c r="U76" s="1">
        <v>4</v>
      </c>
      <c r="V76" s="1">
        <v>3</v>
      </c>
    </row>
    <row r="77" spans="1:22" x14ac:dyDescent="0.25">
      <c r="A77" s="1">
        <v>78</v>
      </c>
      <c r="B77" s="1" t="s">
        <v>6</v>
      </c>
      <c r="C77" s="1">
        <v>0.151</v>
      </c>
      <c r="D77" s="1">
        <v>5.6000000000000001E-2</v>
      </c>
      <c r="E77" s="1">
        <f t="shared" si="7"/>
        <v>0.10976</v>
      </c>
      <c r="F77" s="1">
        <f t="shared" si="8"/>
        <v>0.18507142857142855</v>
      </c>
      <c r="G77" s="1">
        <f t="shared" si="9"/>
        <v>1.2910607424982428</v>
      </c>
      <c r="J77" s="1" t="s">
        <v>25</v>
      </c>
      <c r="K77" s="1" t="s">
        <v>25</v>
      </c>
      <c r="L77" s="1" t="s">
        <v>25</v>
      </c>
      <c r="M77" s="1" t="s">
        <v>25</v>
      </c>
      <c r="N77" s="1" t="s">
        <v>25</v>
      </c>
      <c r="U77" s="1">
        <v>4</v>
      </c>
      <c r="V77" s="1">
        <v>2</v>
      </c>
    </row>
    <row r="78" spans="1:22" x14ac:dyDescent="0.25">
      <c r="A78" s="1">
        <v>82</v>
      </c>
      <c r="B78" s="1" t="s">
        <v>6</v>
      </c>
      <c r="C78" s="1">
        <v>0.05</v>
      </c>
      <c r="D78" s="1">
        <v>0.124</v>
      </c>
      <c r="E78" s="1">
        <f t="shared" si="7"/>
        <v>0.24304000000000001</v>
      </c>
      <c r="F78" s="1">
        <f t="shared" si="8"/>
        <v>0.18507142857142855</v>
      </c>
      <c r="G78" s="1">
        <f t="shared" si="9"/>
        <v>1.2910607424982428</v>
      </c>
      <c r="J78" s="1" t="s">
        <v>25</v>
      </c>
      <c r="K78" s="1" t="s">
        <v>25</v>
      </c>
      <c r="L78" s="1" t="s">
        <v>25</v>
      </c>
      <c r="O78" s="1" t="s">
        <v>25</v>
      </c>
      <c r="U78" s="1">
        <v>5</v>
      </c>
      <c r="V78" s="1">
        <v>1</v>
      </c>
    </row>
    <row r="79" spans="1:22" x14ac:dyDescent="0.25">
      <c r="A79" s="1">
        <v>86</v>
      </c>
      <c r="B79" s="1" t="s">
        <v>6</v>
      </c>
      <c r="C79" s="1">
        <v>-0.129</v>
      </c>
      <c r="D79" s="1">
        <v>0.373</v>
      </c>
      <c r="E79" s="1">
        <f t="shared" si="7"/>
        <v>0.73107999999999995</v>
      </c>
      <c r="F79" s="1">
        <f t="shared" si="8"/>
        <v>0.18507142857142855</v>
      </c>
      <c r="G79" s="1">
        <f t="shared" si="9"/>
        <v>1.2910607424982428</v>
      </c>
      <c r="J79" s="1" t="s">
        <v>25</v>
      </c>
      <c r="K79" s="1" t="s">
        <v>25</v>
      </c>
      <c r="L79" s="1" t="s">
        <v>25</v>
      </c>
      <c r="M79" s="1" t="s">
        <v>25</v>
      </c>
      <c r="N79" s="1" t="s">
        <v>25</v>
      </c>
      <c r="Q79" s="1" t="s">
        <v>25</v>
      </c>
      <c r="R79" s="1" t="s">
        <v>25</v>
      </c>
      <c r="U79" s="1">
        <v>4</v>
      </c>
      <c r="V79" s="1">
        <v>5</v>
      </c>
    </row>
    <row r="80" spans="1:22" x14ac:dyDescent="0.25">
      <c r="A80" s="1">
        <v>13</v>
      </c>
      <c r="B80" s="1" t="s">
        <v>41</v>
      </c>
      <c r="C80" s="1">
        <v>2.512</v>
      </c>
      <c r="D80" s="1">
        <v>0.49099999999999999</v>
      </c>
      <c r="E80" s="1">
        <f t="shared" si="7"/>
        <v>0.96235999999999999</v>
      </c>
      <c r="F80" s="1">
        <f>+AVERAGE($C$80:$C$91)</f>
        <v>0.95699999999999996</v>
      </c>
      <c r="G80" s="1">
        <f t="shared" si="9"/>
        <v>1.2910607424982428</v>
      </c>
      <c r="J80" s="1" t="s">
        <v>25</v>
      </c>
      <c r="O80" s="1" t="s">
        <v>25</v>
      </c>
      <c r="V80" s="1">
        <v>1</v>
      </c>
    </row>
    <row r="81" spans="1:22" x14ac:dyDescent="0.25">
      <c r="A81" s="1">
        <v>14</v>
      </c>
      <c r="B81" s="1" t="s">
        <v>41</v>
      </c>
      <c r="C81" s="1">
        <v>2.11</v>
      </c>
      <c r="D81" s="1">
        <v>0.44700000000000001</v>
      </c>
      <c r="E81" s="1">
        <f t="shared" si="7"/>
        <v>0.87612000000000001</v>
      </c>
      <c r="F81" s="1">
        <f t="shared" ref="F81:F91" si="10">+AVERAGE($C$80:$C$91)</f>
        <v>0.95699999999999996</v>
      </c>
      <c r="G81" s="1">
        <f t="shared" si="9"/>
        <v>1.2910607424982428</v>
      </c>
      <c r="J81" s="1" t="s">
        <v>25</v>
      </c>
      <c r="K81" s="1" t="s">
        <v>25</v>
      </c>
      <c r="O81" s="1" t="s">
        <v>25</v>
      </c>
      <c r="V81" s="1">
        <v>2</v>
      </c>
    </row>
    <row r="82" spans="1:22" x14ac:dyDescent="0.25">
      <c r="A82" s="1">
        <v>15</v>
      </c>
      <c r="B82" s="1" t="s">
        <v>41</v>
      </c>
      <c r="C82" s="1">
        <v>2.0990000000000002</v>
      </c>
      <c r="D82" s="1">
        <v>0.442</v>
      </c>
      <c r="E82" s="1">
        <f t="shared" si="7"/>
        <v>0.86631999999999998</v>
      </c>
      <c r="F82" s="1">
        <f t="shared" si="10"/>
        <v>0.95699999999999996</v>
      </c>
      <c r="G82" s="1">
        <f t="shared" si="9"/>
        <v>1.2910607424982428</v>
      </c>
      <c r="J82" s="1" t="s">
        <v>25</v>
      </c>
      <c r="K82" s="1" t="s">
        <v>25</v>
      </c>
      <c r="O82" s="1" t="s">
        <v>25</v>
      </c>
      <c r="V82" s="1">
        <v>3</v>
      </c>
    </row>
    <row r="83" spans="1:22" x14ac:dyDescent="0.25">
      <c r="A83" s="1">
        <v>29</v>
      </c>
      <c r="B83" s="1" t="s">
        <v>41</v>
      </c>
      <c r="C83" s="1">
        <v>0.71699999999999997</v>
      </c>
      <c r="D83" s="1">
        <v>0.23100000000000001</v>
      </c>
      <c r="E83" s="1">
        <f t="shared" si="7"/>
        <v>0.45276</v>
      </c>
      <c r="F83" s="1">
        <f t="shared" si="10"/>
        <v>0.95699999999999996</v>
      </c>
      <c r="G83" s="1">
        <f t="shared" si="9"/>
        <v>1.2910607424982428</v>
      </c>
      <c r="J83" s="1" t="s">
        <v>25</v>
      </c>
      <c r="L83" s="1" t="s">
        <v>25</v>
      </c>
      <c r="O83" s="1" t="s">
        <v>25</v>
      </c>
      <c r="V83" s="1">
        <v>4</v>
      </c>
    </row>
    <row r="84" spans="1:22" x14ac:dyDescent="0.25">
      <c r="A84" s="1">
        <v>31</v>
      </c>
      <c r="B84" s="1" t="s">
        <v>41</v>
      </c>
      <c r="C84" s="1">
        <v>0.69</v>
      </c>
      <c r="D84" s="1">
        <v>0.22500000000000001</v>
      </c>
      <c r="E84" s="1">
        <f t="shared" si="7"/>
        <v>0.441</v>
      </c>
      <c r="F84" s="1">
        <f t="shared" si="10"/>
        <v>0.95699999999999996</v>
      </c>
      <c r="G84" s="1">
        <f t="shared" si="9"/>
        <v>1.2910607424982428</v>
      </c>
      <c r="J84" s="1" t="s">
        <v>25</v>
      </c>
      <c r="L84" s="1" t="s">
        <v>25</v>
      </c>
      <c r="O84" s="1" t="s">
        <v>25</v>
      </c>
      <c r="V84" s="1">
        <v>5</v>
      </c>
    </row>
    <row r="85" spans="1:22" x14ac:dyDescent="0.25">
      <c r="A85" s="1">
        <v>43</v>
      </c>
      <c r="B85" s="1" t="s">
        <v>41</v>
      </c>
      <c r="C85" s="1">
        <v>0.54600000000000004</v>
      </c>
      <c r="D85" s="1">
        <v>0.248</v>
      </c>
      <c r="E85" s="1">
        <f t="shared" si="7"/>
        <v>0.48608000000000001</v>
      </c>
      <c r="F85" s="1">
        <f t="shared" si="10"/>
        <v>0.95699999999999996</v>
      </c>
      <c r="G85" s="1">
        <f t="shared" si="9"/>
        <v>1.2910607424982428</v>
      </c>
      <c r="J85" s="1" t="s">
        <v>25</v>
      </c>
      <c r="K85" s="1" t="s">
        <v>25</v>
      </c>
      <c r="L85" s="1" t="s">
        <v>25</v>
      </c>
      <c r="O85" s="1" t="s">
        <v>25</v>
      </c>
      <c r="V85" s="1">
        <v>8</v>
      </c>
    </row>
    <row r="86" spans="1:22" x14ac:dyDescent="0.25">
      <c r="A86" s="1">
        <v>44</v>
      </c>
      <c r="B86" s="1" t="s">
        <v>41</v>
      </c>
      <c r="C86" s="1">
        <v>0.54</v>
      </c>
      <c r="D86" s="1">
        <v>0.218</v>
      </c>
      <c r="E86" s="1">
        <f t="shared" si="7"/>
        <v>0.42727999999999999</v>
      </c>
      <c r="F86" s="1">
        <f t="shared" si="10"/>
        <v>0.95699999999999996</v>
      </c>
      <c r="G86" s="1">
        <f t="shared" si="9"/>
        <v>1.2910607424982428</v>
      </c>
      <c r="J86" s="1" t="s">
        <v>25</v>
      </c>
      <c r="K86" s="1" t="s">
        <v>25</v>
      </c>
      <c r="L86" s="1" t="s">
        <v>25</v>
      </c>
      <c r="M86" s="1" t="s">
        <v>25</v>
      </c>
      <c r="O86" s="1" t="s">
        <v>25</v>
      </c>
      <c r="V86" s="1">
        <v>9</v>
      </c>
    </row>
    <row r="87" spans="1:22" x14ac:dyDescent="0.25">
      <c r="A87" s="1">
        <v>46</v>
      </c>
      <c r="B87" s="1" t="s">
        <v>41</v>
      </c>
      <c r="C87" s="1">
        <v>0.51</v>
      </c>
      <c r="D87" s="1">
        <v>0.17799999999999999</v>
      </c>
      <c r="E87" s="1">
        <f t="shared" si="7"/>
        <v>0.34887999999999997</v>
      </c>
      <c r="F87" s="1">
        <f t="shared" si="10"/>
        <v>0.95699999999999996</v>
      </c>
      <c r="G87" s="1">
        <f t="shared" si="9"/>
        <v>1.2910607424982428</v>
      </c>
      <c r="J87" s="1" t="s">
        <v>25</v>
      </c>
      <c r="K87" s="1" t="s">
        <v>25</v>
      </c>
      <c r="L87" s="1" t="s">
        <v>25</v>
      </c>
      <c r="M87" s="1" t="s">
        <v>25</v>
      </c>
      <c r="O87" s="1" t="s">
        <v>25</v>
      </c>
      <c r="V87" s="1">
        <v>11</v>
      </c>
    </row>
    <row r="88" spans="1:22" x14ac:dyDescent="0.25">
      <c r="A88" s="1">
        <v>47</v>
      </c>
      <c r="B88" s="1" t="s">
        <v>41</v>
      </c>
      <c r="C88" s="1">
        <v>0.51</v>
      </c>
      <c r="D88" s="1">
        <v>0.17799999999999999</v>
      </c>
      <c r="E88" s="1">
        <f t="shared" si="7"/>
        <v>0.34887999999999997</v>
      </c>
      <c r="F88" s="1">
        <f t="shared" si="10"/>
        <v>0.95699999999999996</v>
      </c>
      <c r="G88" s="1">
        <f t="shared" si="9"/>
        <v>1.2910607424982428</v>
      </c>
      <c r="J88" s="1" t="s">
        <v>25</v>
      </c>
      <c r="K88" s="1" t="s">
        <v>25</v>
      </c>
      <c r="L88" s="1" t="s">
        <v>25</v>
      </c>
      <c r="M88" s="1" t="s">
        <v>25</v>
      </c>
      <c r="O88" s="1" t="s">
        <v>25</v>
      </c>
      <c r="V88" s="1">
        <v>12</v>
      </c>
    </row>
    <row r="89" spans="1:22" x14ac:dyDescent="0.25">
      <c r="A89" s="1">
        <v>50</v>
      </c>
      <c r="B89" s="1" t="s">
        <v>41</v>
      </c>
      <c r="C89" s="1">
        <v>0.441</v>
      </c>
      <c r="D89" s="1">
        <v>0.222</v>
      </c>
      <c r="E89" s="1">
        <f t="shared" si="7"/>
        <v>0.43512000000000001</v>
      </c>
      <c r="F89" s="1">
        <f t="shared" si="10"/>
        <v>0.95699999999999996</v>
      </c>
      <c r="G89" s="1">
        <f t="shared" si="9"/>
        <v>1.2910607424982428</v>
      </c>
      <c r="J89" s="1" t="s">
        <v>25</v>
      </c>
      <c r="K89" s="1" t="s">
        <v>25</v>
      </c>
      <c r="L89" s="1" t="s">
        <v>25</v>
      </c>
      <c r="M89" s="1" t="s">
        <v>25</v>
      </c>
      <c r="O89" s="1" t="s">
        <v>25</v>
      </c>
      <c r="V89" s="1">
        <v>10</v>
      </c>
    </row>
    <row r="90" spans="1:22" x14ac:dyDescent="0.25">
      <c r="A90" s="1">
        <v>51</v>
      </c>
      <c r="B90" s="1" t="s">
        <v>41</v>
      </c>
      <c r="C90" s="1">
        <v>0.41599999999999998</v>
      </c>
      <c r="D90" s="1">
        <v>0.20799999999999999</v>
      </c>
      <c r="E90" s="1">
        <f t="shared" si="7"/>
        <v>0.40767999999999999</v>
      </c>
      <c r="F90" s="1">
        <f t="shared" si="10"/>
        <v>0.95699999999999996</v>
      </c>
      <c r="G90" s="1">
        <f t="shared" si="9"/>
        <v>1.2910607424982428</v>
      </c>
      <c r="J90" s="1" t="s">
        <v>25</v>
      </c>
      <c r="K90" s="1" t="s">
        <v>25</v>
      </c>
      <c r="L90" s="1" t="s">
        <v>25</v>
      </c>
      <c r="M90" s="1" t="s">
        <v>25</v>
      </c>
      <c r="O90" s="1" t="s">
        <v>25</v>
      </c>
      <c r="V90" s="1">
        <v>7</v>
      </c>
    </row>
    <row r="91" spans="1:22" x14ac:dyDescent="0.25">
      <c r="A91" s="1">
        <v>54</v>
      </c>
      <c r="B91" s="1" t="s">
        <v>41</v>
      </c>
      <c r="C91" s="1">
        <v>0.39300000000000002</v>
      </c>
      <c r="D91" s="1">
        <v>0.13900000000000001</v>
      </c>
      <c r="E91" s="1">
        <f t="shared" si="7"/>
        <v>0.27244000000000002</v>
      </c>
      <c r="F91" s="1">
        <f t="shared" si="10"/>
        <v>0.95699999999999996</v>
      </c>
      <c r="G91" s="1">
        <f t="shared" si="9"/>
        <v>1.2910607424982428</v>
      </c>
      <c r="J91" s="1" t="s">
        <v>25</v>
      </c>
      <c r="K91" s="1" t="s">
        <v>25</v>
      </c>
      <c r="L91" s="1" t="s">
        <v>25</v>
      </c>
      <c r="M91" s="1" t="s">
        <v>25</v>
      </c>
      <c r="O91" s="1" t="s">
        <v>25</v>
      </c>
      <c r="V91" s="1">
        <v>6</v>
      </c>
    </row>
  </sheetData>
  <autoFilter ref="O1:O9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1:V50"/>
  <sheetViews>
    <sheetView zoomScale="70" zoomScaleNormal="70" workbookViewId="0">
      <pane xSplit="1" ySplit="1" topLeftCell="B2" activePane="bottomRight" state="frozen"/>
      <selection activeCell="G41" sqref="G41"/>
      <selection pane="topRight" activeCell="G41" sqref="G41"/>
      <selection pane="bottomLeft" activeCell="G41" sqref="G41"/>
      <selection pane="bottomRight" activeCell="F7" sqref="F7"/>
    </sheetView>
  </sheetViews>
  <sheetFormatPr defaultColWidth="9.140625" defaultRowHeight="15" x14ac:dyDescent="0.25"/>
  <cols>
    <col min="1" max="16384" width="9.140625" style="1"/>
  </cols>
  <sheetData>
    <row r="1" spans="1:22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2" t="s">
        <v>42</v>
      </c>
      <c r="H1" s="1" t="s">
        <v>1</v>
      </c>
      <c r="I1" s="1" t="s">
        <v>15</v>
      </c>
      <c r="J1" s="1" t="s">
        <v>7</v>
      </c>
      <c r="K1" s="1" t="s">
        <v>16</v>
      </c>
      <c r="L1" s="1" t="s">
        <v>17</v>
      </c>
      <c r="M1" s="1" t="s">
        <v>18</v>
      </c>
      <c r="N1" s="1" t="s">
        <v>3</v>
      </c>
      <c r="O1" s="1" t="s">
        <v>2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0</v>
      </c>
      <c r="U1" s="1" t="s">
        <v>23</v>
      </c>
      <c r="V1" s="1" t="s">
        <v>24</v>
      </c>
    </row>
    <row r="2" spans="1:22" x14ac:dyDescent="0.25">
      <c r="A2" s="1">
        <f t="shared" ref="A2:A50" si="0">+_xlfn.RANK.AVG(C2,$C$2:$C$50,0)</f>
        <v>4</v>
      </c>
      <c r="B2" s="1" t="s">
        <v>27</v>
      </c>
      <c r="C2" s="1">
        <v>1.2609999999999999</v>
      </c>
      <c r="D2" s="1">
        <v>0.64300000000000002</v>
      </c>
      <c r="E2" s="1">
        <f>+D2*1.96</f>
        <v>1.2602800000000001</v>
      </c>
      <c r="F2" s="1">
        <f>+AVERAGE($C$2:$C$23)</f>
        <v>0.61709091364090929</v>
      </c>
      <c r="G2" s="1">
        <f>+AVERAGE(F2,F24,F31,F39)</f>
        <v>0.37264078396578287</v>
      </c>
      <c r="J2" s="1" t="s">
        <v>25</v>
      </c>
      <c r="K2" s="1" t="s">
        <v>25</v>
      </c>
      <c r="L2" s="1" t="s">
        <v>25</v>
      </c>
      <c r="M2" s="1" t="s">
        <v>25</v>
      </c>
      <c r="N2" s="1" t="s">
        <v>25</v>
      </c>
      <c r="Q2" s="1" t="s">
        <v>25</v>
      </c>
      <c r="U2" s="1">
        <v>4</v>
      </c>
      <c r="V2" s="1">
        <v>4</v>
      </c>
    </row>
    <row r="3" spans="1:22" x14ac:dyDescent="0.25">
      <c r="A3" s="1">
        <f t="shared" si="0"/>
        <v>7</v>
      </c>
      <c r="B3" s="1" t="s">
        <v>27</v>
      </c>
      <c r="C3" s="1">
        <v>0.91300000000000003</v>
      </c>
      <c r="D3" s="1">
        <v>0.3</v>
      </c>
      <c r="E3" s="1">
        <f t="shared" ref="E3:E50" si="1">+D3*1.96</f>
        <v>0.58799999999999997</v>
      </c>
      <c r="F3" s="1">
        <f t="shared" ref="F3:F23" si="2">+AVERAGE($C$2:$C$23)</f>
        <v>0.61709091364090929</v>
      </c>
      <c r="G3" s="1">
        <f>+G2</f>
        <v>0.37264078396578287</v>
      </c>
      <c r="J3" s="1" t="s">
        <v>25</v>
      </c>
      <c r="K3" s="1" t="s">
        <v>25</v>
      </c>
      <c r="L3" s="1" t="s">
        <v>25</v>
      </c>
      <c r="M3" s="1" t="s">
        <v>25</v>
      </c>
      <c r="N3" s="1" t="s">
        <v>25</v>
      </c>
      <c r="P3" s="1" t="s">
        <v>25</v>
      </c>
      <c r="U3" s="1">
        <v>4</v>
      </c>
      <c r="V3" s="1">
        <v>4</v>
      </c>
    </row>
    <row r="4" spans="1:22" x14ac:dyDescent="0.25">
      <c r="A4" s="1">
        <f t="shared" si="0"/>
        <v>10</v>
      </c>
      <c r="B4" s="1" t="s">
        <v>27</v>
      </c>
      <c r="C4" s="1">
        <v>0.82399999999999995</v>
      </c>
      <c r="D4" s="1">
        <v>0.32800000000000001</v>
      </c>
      <c r="E4" s="1">
        <f t="shared" si="1"/>
        <v>0.64288000000000001</v>
      </c>
      <c r="F4" s="1">
        <f t="shared" si="2"/>
        <v>0.61709091364090929</v>
      </c>
      <c r="G4" s="1">
        <f t="shared" ref="G4:G50" si="3">+G3</f>
        <v>0.37264078396578287</v>
      </c>
      <c r="J4" s="1" t="s">
        <v>25</v>
      </c>
      <c r="K4" s="1" t="s">
        <v>25</v>
      </c>
      <c r="L4" s="1" t="s">
        <v>25</v>
      </c>
      <c r="M4" s="1" t="s">
        <v>25</v>
      </c>
      <c r="N4" s="1" t="s">
        <v>25</v>
      </c>
      <c r="P4" s="1" t="s">
        <v>25</v>
      </c>
      <c r="U4" s="1">
        <v>4</v>
      </c>
      <c r="V4" s="1">
        <v>3</v>
      </c>
    </row>
    <row r="5" spans="1:22" x14ac:dyDescent="0.25">
      <c r="A5" s="1">
        <f t="shared" si="0"/>
        <v>14</v>
      </c>
      <c r="B5" s="1" t="s">
        <v>27</v>
      </c>
      <c r="C5" s="1">
        <v>0.63600000000000001</v>
      </c>
      <c r="D5" s="1">
        <v>0.318</v>
      </c>
      <c r="E5" s="1">
        <f t="shared" si="1"/>
        <v>0.62327999999999995</v>
      </c>
      <c r="F5" s="1">
        <f t="shared" si="2"/>
        <v>0.61709091364090929</v>
      </c>
      <c r="G5" s="1">
        <f t="shared" si="3"/>
        <v>0.37264078396578287</v>
      </c>
      <c r="J5" s="1" t="s">
        <v>25</v>
      </c>
      <c r="K5" s="1" t="s">
        <v>25</v>
      </c>
      <c r="L5" s="1" t="s">
        <v>25</v>
      </c>
      <c r="M5" s="1" t="s">
        <v>25</v>
      </c>
      <c r="N5" s="1" t="s">
        <v>25</v>
      </c>
      <c r="P5" s="1" t="s">
        <v>25</v>
      </c>
      <c r="U5" s="1">
        <v>4</v>
      </c>
      <c r="V5" s="1">
        <v>2</v>
      </c>
    </row>
    <row r="6" spans="1:22" x14ac:dyDescent="0.25">
      <c r="A6" s="1">
        <f t="shared" si="0"/>
        <v>15</v>
      </c>
      <c r="B6" s="1" t="s">
        <v>27</v>
      </c>
      <c r="C6" s="1">
        <v>0.57099999999999995</v>
      </c>
      <c r="D6" s="1">
        <v>0.27200000000000002</v>
      </c>
      <c r="E6" s="1">
        <f t="shared" si="1"/>
        <v>0.53312000000000004</v>
      </c>
      <c r="F6" s="1">
        <f t="shared" si="2"/>
        <v>0.61709091364090929</v>
      </c>
      <c r="G6" s="1">
        <f t="shared" si="3"/>
        <v>0.37264078396578287</v>
      </c>
      <c r="J6" s="1" t="s">
        <v>25</v>
      </c>
      <c r="K6" s="1" t="s">
        <v>25</v>
      </c>
      <c r="L6" s="1" t="s">
        <v>25</v>
      </c>
      <c r="M6" s="1" t="s">
        <v>25</v>
      </c>
      <c r="N6" s="1" t="s">
        <v>25</v>
      </c>
      <c r="P6" s="1" t="s">
        <v>25</v>
      </c>
      <c r="U6" s="1">
        <v>3</v>
      </c>
      <c r="V6" s="1">
        <v>2</v>
      </c>
    </row>
    <row r="7" spans="1:22" x14ac:dyDescent="0.25">
      <c r="A7" s="1">
        <f t="shared" si="0"/>
        <v>16</v>
      </c>
      <c r="B7" s="1" t="s">
        <v>27</v>
      </c>
      <c r="C7" s="1">
        <v>0.57000000009999996</v>
      </c>
      <c r="D7" s="1">
        <v>0.27200000000000002</v>
      </c>
      <c r="E7" s="1">
        <f t="shared" si="1"/>
        <v>0.53312000000000004</v>
      </c>
      <c r="F7" s="1">
        <f t="shared" si="2"/>
        <v>0.61709091364090929</v>
      </c>
      <c r="G7" s="1">
        <f t="shared" si="3"/>
        <v>0.37264078396578287</v>
      </c>
      <c r="J7" s="1" t="s">
        <v>25</v>
      </c>
      <c r="K7" s="1" t="s">
        <v>25</v>
      </c>
      <c r="L7" s="1" t="s">
        <v>25</v>
      </c>
      <c r="M7" s="1" t="s">
        <v>25</v>
      </c>
      <c r="N7" s="1" t="s">
        <v>25</v>
      </c>
      <c r="P7" s="1" t="s">
        <v>25</v>
      </c>
      <c r="U7" s="1">
        <v>3</v>
      </c>
      <c r="V7" s="1">
        <v>1</v>
      </c>
    </row>
    <row r="8" spans="1:22" x14ac:dyDescent="0.25">
      <c r="A8" s="1">
        <f t="shared" si="0"/>
        <v>17</v>
      </c>
      <c r="B8" s="1" t="s">
        <v>27</v>
      </c>
      <c r="C8" s="1">
        <v>0.56999999999999995</v>
      </c>
      <c r="D8" s="1">
        <v>0.27200000000000002</v>
      </c>
      <c r="E8" s="1">
        <f t="shared" si="1"/>
        <v>0.53312000000000004</v>
      </c>
      <c r="F8" s="1">
        <f t="shared" si="2"/>
        <v>0.61709091364090929</v>
      </c>
      <c r="G8" s="1">
        <f t="shared" si="3"/>
        <v>0.37264078396578287</v>
      </c>
      <c r="J8" s="1" t="s">
        <v>25</v>
      </c>
      <c r="K8" s="1" t="s">
        <v>25</v>
      </c>
      <c r="L8" s="1" t="s">
        <v>25</v>
      </c>
      <c r="M8" s="1" t="s">
        <v>25</v>
      </c>
      <c r="N8" s="1" t="s">
        <v>25</v>
      </c>
      <c r="P8" s="1" t="s">
        <v>25</v>
      </c>
      <c r="U8" s="1">
        <v>4</v>
      </c>
      <c r="V8" s="1">
        <v>1</v>
      </c>
    </row>
    <row r="9" spans="1:22" x14ac:dyDescent="0.25">
      <c r="A9" s="1">
        <f t="shared" si="0"/>
        <v>20</v>
      </c>
      <c r="B9" s="1" t="s">
        <v>27</v>
      </c>
      <c r="C9" s="1">
        <v>0.53300000000000003</v>
      </c>
      <c r="D9" s="1">
        <v>0.27100000000000002</v>
      </c>
      <c r="E9" s="1">
        <f t="shared" si="1"/>
        <v>0.53116000000000008</v>
      </c>
      <c r="F9" s="1">
        <f t="shared" si="2"/>
        <v>0.61709091364090929</v>
      </c>
      <c r="G9" s="1">
        <f>+G8</f>
        <v>0.37264078396578287</v>
      </c>
      <c r="J9" s="1" t="s">
        <v>25</v>
      </c>
      <c r="K9" s="1" t="s">
        <v>25</v>
      </c>
      <c r="L9" s="1" t="s">
        <v>25</v>
      </c>
      <c r="M9" s="1" t="s">
        <v>25</v>
      </c>
      <c r="N9" s="1" t="s">
        <v>25</v>
      </c>
      <c r="P9" s="1" t="s">
        <v>25</v>
      </c>
      <c r="U9" s="1">
        <v>3</v>
      </c>
      <c r="V9" s="1">
        <v>3</v>
      </c>
    </row>
    <row r="10" spans="1:22" x14ac:dyDescent="0.25">
      <c r="A10" s="1">
        <f t="shared" si="0"/>
        <v>24</v>
      </c>
      <c r="B10" s="1" t="s">
        <v>27</v>
      </c>
      <c r="C10" s="1">
        <v>0.46600000000000003</v>
      </c>
      <c r="D10" s="1">
        <v>0.59799999999999998</v>
      </c>
      <c r="E10" s="1">
        <f t="shared" si="1"/>
        <v>1.17208</v>
      </c>
      <c r="F10" s="1">
        <f t="shared" si="2"/>
        <v>0.61709091364090929</v>
      </c>
      <c r="G10" s="1">
        <f>+G9</f>
        <v>0.37264078396578287</v>
      </c>
      <c r="J10" s="1" t="s">
        <v>25</v>
      </c>
      <c r="K10" s="1" t="s">
        <v>25</v>
      </c>
      <c r="L10" s="1" t="s">
        <v>25</v>
      </c>
      <c r="M10" s="1" t="s">
        <v>25</v>
      </c>
      <c r="N10" s="1" t="s">
        <v>25</v>
      </c>
      <c r="Q10" s="1" t="s">
        <v>25</v>
      </c>
      <c r="U10" s="1">
        <v>4</v>
      </c>
      <c r="V10" s="1">
        <v>3</v>
      </c>
    </row>
    <row r="11" spans="1:22" x14ac:dyDescent="0.25">
      <c r="A11" s="1">
        <f t="shared" si="0"/>
        <v>31</v>
      </c>
      <c r="B11" s="1" t="s">
        <v>27</v>
      </c>
      <c r="C11" s="1">
        <v>0.27500010000000003</v>
      </c>
      <c r="D11" s="1">
        <v>0.27400000000000002</v>
      </c>
      <c r="E11" s="1">
        <f t="shared" si="1"/>
        <v>0.53704000000000007</v>
      </c>
      <c r="F11" s="1">
        <f t="shared" si="2"/>
        <v>0.61709091364090929</v>
      </c>
      <c r="G11" s="1">
        <f t="shared" si="3"/>
        <v>0.37264078396578287</v>
      </c>
      <c r="J11" s="1" t="s">
        <v>25</v>
      </c>
      <c r="K11" s="1" t="s">
        <v>25</v>
      </c>
      <c r="L11" s="1" t="s">
        <v>25</v>
      </c>
      <c r="M11" s="1" t="s">
        <v>25</v>
      </c>
      <c r="N11" s="1" t="s">
        <v>25</v>
      </c>
      <c r="Q11" s="1" t="s">
        <v>25</v>
      </c>
      <c r="U11" s="1">
        <v>3</v>
      </c>
      <c r="V11" s="1">
        <v>1</v>
      </c>
    </row>
    <row r="12" spans="1:22" x14ac:dyDescent="0.25">
      <c r="A12" s="1">
        <f t="shared" si="0"/>
        <v>32</v>
      </c>
      <c r="B12" s="1" t="s">
        <v>27</v>
      </c>
      <c r="C12" s="1">
        <v>0.27500000000000002</v>
      </c>
      <c r="D12" s="1">
        <v>0.27400000000000002</v>
      </c>
      <c r="E12" s="1">
        <f t="shared" si="1"/>
        <v>0.53704000000000007</v>
      </c>
      <c r="F12" s="1">
        <f t="shared" si="2"/>
        <v>0.61709091364090929</v>
      </c>
      <c r="G12" s="1">
        <f t="shared" si="3"/>
        <v>0.37264078396578287</v>
      </c>
      <c r="J12" s="1" t="s">
        <v>25</v>
      </c>
      <c r="K12" s="1" t="s">
        <v>25</v>
      </c>
      <c r="L12" s="1" t="s">
        <v>25</v>
      </c>
      <c r="M12" s="1" t="s">
        <v>25</v>
      </c>
      <c r="N12" s="1" t="s">
        <v>25</v>
      </c>
      <c r="Q12" s="1" t="s">
        <v>25</v>
      </c>
      <c r="U12" s="1">
        <v>4</v>
      </c>
      <c r="V12" s="1">
        <v>1</v>
      </c>
    </row>
    <row r="13" spans="1:22" x14ac:dyDescent="0.25">
      <c r="A13" s="1">
        <f t="shared" si="0"/>
        <v>33</v>
      </c>
      <c r="B13" s="1" t="s">
        <v>27</v>
      </c>
      <c r="C13" s="1">
        <v>0.27400000000000002</v>
      </c>
      <c r="D13" s="1">
        <v>0.27400000000000002</v>
      </c>
      <c r="E13" s="1">
        <f t="shared" si="1"/>
        <v>0.53704000000000007</v>
      </c>
      <c r="F13" s="1">
        <f t="shared" si="2"/>
        <v>0.61709091364090929</v>
      </c>
      <c r="G13" s="1">
        <f t="shared" si="3"/>
        <v>0.37264078396578287</v>
      </c>
      <c r="J13" s="1" t="s">
        <v>25</v>
      </c>
      <c r="K13" s="1" t="s">
        <v>25</v>
      </c>
      <c r="L13" s="1" t="s">
        <v>25</v>
      </c>
      <c r="M13" s="1" t="s">
        <v>25</v>
      </c>
      <c r="N13" s="1" t="s">
        <v>25</v>
      </c>
      <c r="Q13" s="1" t="s">
        <v>25</v>
      </c>
      <c r="U13" s="1">
        <v>3</v>
      </c>
      <c r="V13" s="1">
        <v>2</v>
      </c>
    </row>
    <row r="14" spans="1:22" x14ac:dyDescent="0.25">
      <c r="A14" s="1">
        <f t="shared" si="0"/>
        <v>35</v>
      </c>
      <c r="B14" s="1" t="s">
        <v>27</v>
      </c>
      <c r="C14" s="1">
        <v>0.23799999999999999</v>
      </c>
      <c r="D14" s="1">
        <v>0.26600000000000001</v>
      </c>
      <c r="E14" s="1">
        <f t="shared" si="1"/>
        <v>0.52136000000000005</v>
      </c>
      <c r="F14" s="1">
        <f t="shared" si="2"/>
        <v>0.61709091364090929</v>
      </c>
      <c r="G14" s="1">
        <f t="shared" si="3"/>
        <v>0.37264078396578287</v>
      </c>
      <c r="J14" s="1" t="s">
        <v>25</v>
      </c>
      <c r="K14" s="1" t="s">
        <v>25</v>
      </c>
      <c r="L14" s="1" t="s">
        <v>25</v>
      </c>
      <c r="M14" s="1" t="s">
        <v>25</v>
      </c>
      <c r="N14" s="1" t="s">
        <v>25</v>
      </c>
      <c r="Q14" s="1" t="s">
        <v>25</v>
      </c>
      <c r="U14" s="1">
        <v>3</v>
      </c>
      <c r="V14" s="1">
        <v>3</v>
      </c>
    </row>
    <row r="15" spans="1:22" x14ac:dyDescent="0.25">
      <c r="A15" s="1">
        <f t="shared" si="0"/>
        <v>43</v>
      </c>
      <c r="B15" s="1" t="s">
        <v>27</v>
      </c>
      <c r="C15" s="1">
        <v>2.7E-2</v>
      </c>
      <c r="D15" s="1">
        <v>0.27900000000000003</v>
      </c>
      <c r="E15" s="1">
        <f t="shared" si="1"/>
        <v>0.54683999999999999</v>
      </c>
      <c r="F15" s="1">
        <f t="shared" si="2"/>
        <v>0.61709091364090929</v>
      </c>
      <c r="G15" s="1">
        <f t="shared" si="3"/>
        <v>0.37264078396578287</v>
      </c>
      <c r="J15" s="1" t="s">
        <v>25</v>
      </c>
      <c r="K15" s="1" t="s">
        <v>25</v>
      </c>
      <c r="L15" s="1" t="s">
        <v>25</v>
      </c>
      <c r="M15" s="1" t="s">
        <v>25</v>
      </c>
      <c r="N15" s="1" t="s">
        <v>25</v>
      </c>
      <c r="Q15" s="1" t="s">
        <v>25</v>
      </c>
      <c r="U15" s="1">
        <v>4</v>
      </c>
      <c r="V15" s="1">
        <v>2</v>
      </c>
    </row>
    <row r="16" spans="1:22" x14ac:dyDescent="0.25">
      <c r="A16" s="1">
        <f t="shared" si="0"/>
        <v>13</v>
      </c>
      <c r="B16" s="1" t="s">
        <v>28</v>
      </c>
      <c r="C16" s="1">
        <v>0.64800000000000002</v>
      </c>
      <c r="D16" s="1">
        <v>0.32300000000000001</v>
      </c>
      <c r="E16" s="1">
        <f t="shared" si="1"/>
        <v>0.63307999999999998</v>
      </c>
      <c r="F16" s="1">
        <f t="shared" si="2"/>
        <v>0.61709091364090929</v>
      </c>
      <c r="G16" s="1">
        <f t="shared" si="3"/>
        <v>0.37264078396578287</v>
      </c>
      <c r="J16" s="1" t="s">
        <v>25</v>
      </c>
      <c r="K16" s="1" t="s">
        <v>25</v>
      </c>
      <c r="L16" s="1" t="s">
        <v>25</v>
      </c>
      <c r="M16" s="1" t="s">
        <v>25</v>
      </c>
      <c r="N16" s="1" t="s">
        <v>25</v>
      </c>
      <c r="P16" s="1" t="s">
        <v>25</v>
      </c>
      <c r="U16" s="1">
        <v>5</v>
      </c>
      <c r="V16" s="1">
        <v>1</v>
      </c>
    </row>
    <row r="17" spans="1:22" x14ac:dyDescent="0.25">
      <c r="A17" s="1">
        <f t="shared" si="0"/>
        <v>11</v>
      </c>
      <c r="B17" s="1" t="s">
        <v>29</v>
      </c>
      <c r="C17" s="1">
        <v>0.73599999999999999</v>
      </c>
      <c r="D17" s="1">
        <v>0.36099999999999999</v>
      </c>
      <c r="E17" s="1">
        <f t="shared" si="1"/>
        <v>0.70755999999999997</v>
      </c>
      <c r="F17" s="1">
        <f t="shared" si="2"/>
        <v>0.61709091364090929</v>
      </c>
      <c r="G17" s="1">
        <f t="shared" si="3"/>
        <v>0.37264078396578287</v>
      </c>
      <c r="J17" s="1" t="s">
        <v>25</v>
      </c>
      <c r="K17" s="1" t="s">
        <v>25</v>
      </c>
      <c r="L17" s="1" t="s">
        <v>25</v>
      </c>
      <c r="M17" s="1" t="s">
        <v>25</v>
      </c>
      <c r="N17" s="1" t="s">
        <v>25</v>
      </c>
      <c r="P17" s="1" t="s">
        <v>25</v>
      </c>
      <c r="U17" s="1">
        <v>5</v>
      </c>
      <c r="V17" s="1">
        <v>2</v>
      </c>
    </row>
    <row r="18" spans="1:22" x14ac:dyDescent="0.25">
      <c r="A18" s="1">
        <f t="shared" si="0"/>
        <v>9</v>
      </c>
      <c r="B18" s="1" t="s">
        <v>30</v>
      </c>
      <c r="C18" s="1">
        <v>0.83199999999999996</v>
      </c>
      <c r="D18" s="1">
        <v>0.39800000000000002</v>
      </c>
      <c r="E18" s="1">
        <f t="shared" si="1"/>
        <v>0.78008</v>
      </c>
      <c r="F18" s="1">
        <f t="shared" si="2"/>
        <v>0.61709091364090929</v>
      </c>
      <c r="G18" s="1">
        <f t="shared" si="3"/>
        <v>0.37264078396578287</v>
      </c>
      <c r="J18" s="1" t="s">
        <v>25</v>
      </c>
      <c r="K18" s="1" t="s">
        <v>25</v>
      </c>
      <c r="L18" s="1" t="s">
        <v>25</v>
      </c>
      <c r="M18" s="1" t="s">
        <v>25</v>
      </c>
      <c r="N18" s="1" t="s">
        <v>25</v>
      </c>
      <c r="P18" s="1" t="s">
        <v>25</v>
      </c>
      <c r="U18" s="1">
        <v>5</v>
      </c>
      <c r="V18" s="1">
        <v>3</v>
      </c>
    </row>
    <row r="19" spans="1:22" x14ac:dyDescent="0.25">
      <c r="A19" s="1">
        <f t="shared" si="0"/>
        <v>6</v>
      </c>
      <c r="B19" s="1" t="s">
        <v>31</v>
      </c>
      <c r="C19" s="1">
        <v>0.96699999999999997</v>
      </c>
      <c r="D19" s="1">
        <v>0.35299999999999998</v>
      </c>
      <c r="E19" s="1">
        <f t="shared" si="1"/>
        <v>0.69187999999999994</v>
      </c>
      <c r="F19" s="1">
        <f t="shared" si="2"/>
        <v>0.61709091364090929</v>
      </c>
      <c r="G19" s="1">
        <f t="shared" si="3"/>
        <v>0.37264078396578287</v>
      </c>
      <c r="J19" s="1" t="s">
        <v>25</v>
      </c>
      <c r="K19" s="1" t="s">
        <v>25</v>
      </c>
      <c r="L19" s="1" t="s">
        <v>25</v>
      </c>
      <c r="M19" s="1" t="s">
        <v>25</v>
      </c>
      <c r="N19" s="1" t="s">
        <v>25</v>
      </c>
      <c r="P19" s="1" t="s">
        <v>25</v>
      </c>
      <c r="U19" s="1">
        <v>5</v>
      </c>
      <c r="V19" s="1">
        <v>4</v>
      </c>
    </row>
    <row r="20" spans="1:22" x14ac:dyDescent="0.25">
      <c r="A20" s="1">
        <f t="shared" si="0"/>
        <v>27</v>
      </c>
      <c r="B20" s="1" t="s">
        <v>32</v>
      </c>
      <c r="C20" s="1">
        <v>0.40899999999999997</v>
      </c>
      <c r="D20" s="1">
        <v>0.32100000000000001</v>
      </c>
      <c r="E20" s="1">
        <f t="shared" si="1"/>
        <v>0.62916000000000005</v>
      </c>
      <c r="F20" s="1">
        <f t="shared" si="2"/>
        <v>0.61709091364090929</v>
      </c>
      <c r="G20" s="1">
        <f t="shared" si="3"/>
        <v>0.37264078396578287</v>
      </c>
      <c r="J20" s="1" t="s">
        <v>25</v>
      </c>
      <c r="K20" s="1" t="s">
        <v>25</v>
      </c>
      <c r="L20" s="1" t="s">
        <v>25</v>
      </c>
      <c r="M20" s="1" t="s">
        <v>25</v>
      </c>
      <c r="N20" s="1" t="s">
        <v>25</v>
      </c>
      <c r="Q20" s="1" t="s">
        <v>25</v>
      </c>
      <c r="U20" s="1">
        <v>5</v>
      </c>
      <c r="V20" s="1">
        <v>1</v>
      </c>
    </row>
    <row r="21" spans="1:22" x14ac:dyDescent="0.25">
      <c r="A21" s="1">
        <f t="shared" si="0"/>
        <v>44</v>
      </c>
      <c r="B21" s="1" t="s">
        <v>33</v>
      </c>
      <c r="C21" s="1">
        <v>8.0000000000000002E-3</v>
      </c>
      <c r="D21" s="1">
        <v>0.32100000000000001</v>
      </c>
      <c r="E21" s="1">
        <f t="shared" si="1"/>
        <v>0.62916000000000005</v>
      </c>
      <c r="F21" s="1">
        <f t="shared" si="2"/>
        <v>0.61709091364090929</v>
      </c>
      <c r="G21" s="1">
        <f t="shared" si="3"/>
        <v>0.37264078396578287</v>
      </c>
      <c r="J21" s="1" t="s">
        <v>25</v>
      </c>
      <c r="K21" s="1" t="s">
        <v>25</v>
      </c>
      <c r="L21" s="1" t="s">
        <v>25</v>
      </c>
      <c r="M21" s="1" t="s">
        <v>25</v>
      </c>
      <c r="N21" s="1" t="s">
        <v>25</v>
      </c>
      <c r="Q21" s="1" t="s">
        <v>25</v>
      </c>
      <c r="U21" s="1">
        <v>5</v>
      </c>
      <c r="V21" s="1">
        <v>2</v>
      </c>
    </row>
    <row r="22" spans="1:22" x14ac:dyDescent="0.25">
      <c r="A22" s="1">
        <f t="shared" si="0"/>
        <v>8</v>
      </c>
      <c r="B22" s="1" t="s">
        <v>34</v>
      </c>
      <c r="C22" s="1">
        <v>0.875</v>
      </c>
      <c r="D22" s="1">
        <v>0.82399999999999995</v>
      </c>
      <c r="E22" s="1">
        <f t="shared" si="1"/>
        <v>1.6150399999999998</v>
      </c>
      <c r="F22" s="1">
        <f t="shared" si="2"/>
        <v>0.61709091364090929</v>
      </c>
      <c r="G22" s="1">
        <f t="shared" si="3"/>
        <v>0.37264078396578287</v>
      </c>
      <c r="J22" s="1" t="s">
        <v>25</v>
      </c>
      <c r="K22" s="1" t="s">
        <v>25</v>
      </c>
      <c r="L22" s="1" t="s">
        <v>25</v>
      </c>
      <c r="M22" s="1" t="s">
        <v>25</v>
      </c>
      <c r="N22" s="1" t="s">
        <v>25</v>
      </c>
      <c r="Q22" s="1" t="s">
        <v>25</v>
      </c>
      <c r="U22" s="1">
        <v>5</v>
      </c>
      <c r="V22" s="1">
        <v>3</v>
      </c>
    </row>
    <row r="23" spans="1:22" x14ac:dyDescent="0.25">
      <c r="A23" s="1">
        <f t="shared" si="0"/>
        <v>3</v>
      </c>
      <c r="B23" s="1" t="s">
        <v>35</v>
      </c>
      <c r="C23" s="1">
        <v>1.6679999999999999</v>
      </c>
      <c r="D23" s="1">
        <v>0.88600000000000001</v>
      </c>
      <c r="E23" s="1">
        <f t="shared" si="1"/>
        <v>1.7365599999999999</v>
      </c>
      <c r="F23" s="1">
        <f t="shared" si="2"/>
        <v>0.61709091364090929</v>
      </c>
      <c r="G23" s="1">
        <f t="shared" si="3"/>
        <v>0.37264078396578287</v>
      </c>
      <c r="J23" s="1" t="s">
        <v>25</v>
      </c>
      <c r="K23" s="1" t="s">
        <v>25</v>
      </c>
      <c r="L23" s="1" t="s">
        <v>25</v>
      </c>
      <c r="M23" s="1" t="s">
        <v>25</v>
      </c>
      <c r="N23" s="1" t="s">
        <v>25</v>
      </c>
      <c r="Q23" s="1" t="s">
        <v>25</v>
      </c>
      <c r="U23" s="1">
        <v>5</v>
      </c>
      <c r="V23" s="1">
        <v>4</v>
      </c>
    </row>
    <row r="24" spans="1:22" x14ac:dyDescent="0.25">
      <c r="A24" s="1">
        <f t="shared" si="0"/>
        <v>29</v>
      </c>
      <c r="B24" s="1" t="s">
        <v>38</v>
      </c>
      <c r="C24" s="1">
        <v>0.30555555555555558</v>
      </c>
      <c r="D24" s="1">
        <v>0.14722222222222223</v>
      </c>
      <c r="E24" s="1">
        <f t="shared" si="1"/>
        <v>0.28855555555555557</v>
      </c>
      <c r="F24" s="1">
        <f>+AVERAGE($C$24:$C$27)</f>
        <v>0.21180555555555555</v>
      </c>
      <c r="G24" s="1">
        <f t="shared" si="3"/>
        <v>0.37264078396578287</v>
      </c>
      <c r="I24" s="1" t="s">
        <v>25</v>
      </c>
      <c r="J24" s="1" t="s">
        <v>25</v>
      </c>
      <c r="K24" s="1" t="s">
        <v>25</v>
      </c>
      <c r="L24" s="1" t="s">
        <v>25</v>
      </c>
      <c r="N24" s="1" t="s">
        <v>25</v>
      </c>
      <c r="U24" s="1">
        <v>2</v>
      </c>
      <c r="V24" s="1">
        <v>2</v>
      </c>
    </row>
    <row r="25" spans="1:22" x14ac:dyDescent="0.25">
      <c r="A25" s="1">
        <f t="shared" si="0"/>
        <v>34</v>
      </c>
      <c r="B25" s="1" t="s">
        <v>38</v>
      </c>
      <c r="C25" s="1">
        <v>0.25</v>
      </c>
      <c r="D25" s="1">
        <v>0.12638888888888888</v>
      </c>
      <c r="E25" s="1">
        <f t="shared" si="1"/>
        <v>0.2477222222222222</v>
      </c>
      <c r="F25" s="1">
        <f>+AVERAGE($C$24:$C$27)</f>
        <v>0.21180555555555555</v>
      </c>
      <c r="G25" s="1">
        <f t="shared" si="3"/>
        <v>0.37264078396578287</v>
      </c>
      <c r="I25" s="1" t="s">
        <v>25</v>
      </c>
      <c r="J25" s="1" t="s">
        <v>25</v>
      </c>
      <c r="K25" s="1" t="s">
        <v>25</v>
      </c>
      <c r="L25" s="1" t="s">
        <v>25</v>
      </c>
      <c r="N25" s="1" t="s">
        <v>25</v>
      </c>
      <c r="U25" s="1">
        <v>2</v>
      </c>
      <c r="V25" s="1">
        <v>1</v>
      </c>
    </row>
    <row r="26" spans="1:22" x14ac:dyDescent="0.25">
      <c r="A26" s="1">
        <f t="shared" si="0"/>
        <v>38</v>
      </c>
      <c r="B26" s="1" t="s">
        <v>38</v>
      </c>
      <c r="C26" s="1">
        <v>0.16666666666666666</v>
      </c>
      <c r="D26" s="1">
        <v>9.3055555555555558E-2</v>
      </c>
      <c r="E26" s="1">
        <f t="shared" si="1"/>
        <v>0.18238888888888888</v>
      </c>
      <c r="F26" s="1">
        <f>+AVERAGE($C$24:$C$27)</f>
        <v>0.21180555555555555</v>
      </c>
      <c r="G26" s="1">
        <f t="shared" si="3"/>
        <v>0.37264078396578287</v>
      </c>
      <c r="I26" s="1" t="s">
        <v>25</v>
      </c>
      <c r="J26" s="1" t="s">
        <v>25</v>
      </c>
      <c r="K26" s="1" t="s">
        <v>25</v>
      </c>
      <c r="L26" s="1" t="s">
        <v>25</v>
      </c>
      <c r="N26" s="1" t="s">
        <v>25</v>
      </c>
      <c r="U26" s="1">
        <v>2</v>
      </c>
      <c r="V26" s="1">
        <v>3</v>
      </c>
    </row>
    <row r="27" spans="1:22" x14ac:dyDescent="0.25">
      <c r="A27" s="1">
        <f t="shared" si="0"/>
        <v>41</v>
      </c>
      <c r="B27" s="1" t="s">
        <v>38</v>
      </c>
      <c r="C27" s="1">
        <v>0.125</v>
      </c>
      <c r="D27" s="1">
        <v>9.3055555555555558E-2</v>
      </c>
      <c r="E27" s="1">
        <f t="shared" si="1"/>
        <v>0.18238888888888888</v>
      </c>
      <c r="F27" s="1">
        <f>+AVERAGE($C$24:$C$27)</f>
        <v>0.21180555555555555</v>
      </c>
      <c r="G27" s="1">
        <f t="shared" si="3"/>
        <v>0.37264078396578287</v>
      </c>
      <c r="I27" s="1" t="s">
        <v>25</v>
      </c>
      <c r="J27" s="1" t="s">
        <v>25</v>
      </c>
      <c r="K27" s="1" t="s">
        <v>25</v>
      </c>
      <c r="L27" s="1" t="s">
        <v>25</v>
      </c>
      <c r="M27" s="1" t="s">
        <v>25</v>
      </c>
      <c r="N27" s="1" t="s">
        <v>25</v>
      </c>
      <c r="U27" s="1">
        <v>3</v>
      </c>
      <c r="V27" s="1">
        <v>8</v>
      </c>
    </row>
    <row r="28" spans="1:22" x14ac:dyDescent="0.25">
      <c r="A28" s="1">
        <f t="shared" si="0"/>
        <v>1</v>
      </c>
      <c r="B28" s="1" t="s">
        <v>4</v>
      </c>
      <c r="C28" s="1">
        <v>3</v>
      </c>
      <c r="D28" s="1">
        <v>1.0999999999999999</v>
      </c>
      <c r="E28" s="1">
        <f t="shared" si="1"/>
        <v>2.1559999999999997</v>
      </c>
      <c r="F28" s="1">
        <f>+AVERAGE($C$28:$C$37)</f>
        <v>0.4900000000000001</v>
      </c>
      <c r="G28" s="1">
        <f t="shared" si="3"/>
        <v>0.37264078396578287</v>
      </c>
      <c r="J28" s="1" t="s">
        <v>25</v>
      </c>
      <c r="K28" s="1" t="s">
        <v>25</v>
      </c>
      <c r="L28" s="1" t="s">
        <v>25</v>
      </c>
      <c r="M28" s="1" t="s">
        <v>25</v>
      </c>
      <c r="N28" s="1" t="s">
        <v>25</v>
      </c>
      <c r="P28" s="1" t="s">
        <v>25</v>
      </c>
      <c r="U28" s="1">
        <v>2</v>
      </c>
      <c r="V28" s="1">
        <v>1</v>
      </c>
    </row>
    <row r="29" spans="1:22" x14ac:dyDescent="0.25">
      <c r="A29" s="1">
        <f t="shared" si="0"/>
        <v>2</v>
      </c>
      <c r="B29" s="1" t="s">
        <v>4</v>
      </c>
      <c r="C29" s="1">
        <v>2.7</v>
      </c>
      <c r="D29" s="1">
        <v>1.0999999999999999</v>
      </c>
      <c r="E29" s="1">
        <f t="shared" si="1"/>
        <v>2.1559999999999997</v>
      </c>
      <c r="F29" s="1">
        <f t="shared" ref="F29:F37" si="4">+AVERAGE($C$28:$C$37)</f>
        <v>0.4900000000000001</v>
      </c>
      <c r="G29" s="1">
        <f t="shared" si="3"/>
        <v>0.37264078396578287</v>
      </c>
      <c r="J29" s="1" t="s">
        <v>25</v>
      </c>
      <c r="K29" s="1" t="s">
        <v>25</v>
      </c>
      <c r="L29" s="1" t="s">
        <v>25</v>
      </c>
      <c r="M29" s="1" t="s">
        <v>25</v>
      </c>
      <c r="N29" s="1" t="s">
        <v>25</v>
      </c>
      <c r="P29" s="1" t="s">
        <v>25</v>
      </c>
      <c r="U29" s="1">
        <v>2</v>
      </c>
      <c r="V29" s="1">
        <v>2</v>
      </c>
    </row>
    <row r="30" spans="1:22" x14ac:dyDescent="0.25">
      <c r="A30" s="1">
        <f t="shared" si="0"/>
        <v>45</v>
      </c>
      <c r="B30" s="1" t="s">
        <v>4</v>
      </c>
      <c r="C30" s="1">
        <v>0</v>
      </c>
      <c r="D30" s="1">
        <v>0.6</v>
      </c>
      <c r="E30" s="1">
        <f t="shared" si="1"/>
        <v>1.1759999999999999</v>
      </c>
      <c r="F30" s="1">
        <f t="shared" si="4"/>
        <v>0.4900000000000001</v>
      </c>
      <c r="G30" s="1">
        <f t="shared" si="3"/>
        <v>0.37264078396578287</v>
      </c>
      <c r="J30" s="1" t="s">
        <v>25</v>
      </c>
      <c r="K30" s="1" t="s">
        <v>25</v>
      </c>
      <c r="L30" s="1" t="s">
        <v>25</v>
      </c>
      <c r="M30" s="1" t="s">
        <v>25</v>
      </c>
      <c r="N30" s="1" t="s">
        <v>25</v>
      </c>
      <c r="Q30" s="1" t="s">
        <v>25</v>
      </c>
      <c r="U30" s="1">
        <v>2</v>
      </c>
      <c r="V30" s="1">
        <v>2</v>
      </c>
    </row>
    <row r="31" spans="1:22" x14ac:dyDescent="0.25">
      <c r="A31" s="1">
        <f t="shared" si="0"/>
        <v>47</v>
      </c>
      <c r="B31" s="1" t="s">
        <v>4</v>
      </c>
      <c r="C31" s="1">
        <v>-0.70000000000000007</v>
      </c>
      <c r="D31" s="1">
        <v>0.6</v>
      </c>
      <c r="E31" s="1">
        <f t="shared" si="1"/>
        <v>1.1759999999999999</v>
      </c>
      <c r="F31" s="1">
        <f t="shared" si="4"/>
        <v>0.4900000000000001</v>
      </c>
      <c r="G31" s="1">
        <f t="shared" si="3"/>
        <v>0.37264078396578287</v>
      </c>
      <c r="J31" s="1" t="s">
        <v>25</v>
      </c>
      <c r="K31" s="1" t="s">
        <v>25</v>
      </c>
      <c r="L31" s="1" t="s">
        <v>25</v>
      </c>
      <c r="M31" s="1" t="s">
        <v>25</v>
      </c>
      <c r="N31" s="1" t="s">
        <v>25</v>
      </c>
      <c r="Q31" s="1" t="s">
        <v>25</v>
      </c>
      <c r="U31" s="1">
        <v>2</v>
      </c>
      <c r="V31" s="1">
        <v>1</v>
      </c>
    </row>
    <row r="32" spans="1:22" x14ac:dyDescent="0.25">
      <c r="A32" s="1">
        <f t="shared" si="0"/>
        <v>5</v>
      </c>
      <c r="B32" s="1" t="s">
        <v>40</v>
      </c>
      <c r="C32" s="1">
        <v>1.2</v>
      </c>
      <c r="D32" s="1">
        <v>1.0999999999999999</v>
      </c>
      <c r="E32" s="1">
        <f t="shared" si="1"/>
        <v>2.1559999999999997</v>
      </c>
      <c r="F32" s="1">
        <f t="shared" si="4"/>
        <v>0.4900000000000001</v>
      </c>
      <c r="G32" s="1">
        <f t="shared" si="3"/>
        <v>0.37264078396578287</v>
      </c>
      <c r="J32" s="1" t="s">
        <v>25</v>
      </c>
      <c r="K32" s="1" t="s">
        <v>25</v>
      </c>
      <c r="L32" s="1" t="s">
        <v>25</v>
      </c>
      <c r="M32" s="1" t="s">
        <v>25</v>
      </c>
      <c r="N32" s="1" t="s">
        <v>25</v>
      </c>
      <c r="P32" s="1" t="s">
        <v>25</v>
      </c>
      <c r="U32" s="1">
        <v>7</v>
      </c>
      <c r="V32" s="1">
        <v>3</v>
      </c>
    </row>
    <row r="33" spans="1:22" x14ac:dyDescent="0.25">
      <c r="A33" s="1">
        <f t="shared" si="0"/>
        <v>12</v>
      </c>
      <c r="B33" s="1" t="s">
        <v>40</v>
      </c>
      <c r="C33" s="1">
        <v>0.70000000000000007</v>
      </c>
      <c r="D33" s="1">
        <v>0.2</v>
      </c>
      <c r="E33" s="1">
        <f t="shared" si="1"/>
        <v>0.39200000000000002</v>
      </c>
      <c r="F33" s="1">
        <f t="shared" si="4"/>
        <v>0.4900000000000001</v>
      </c>
      <c r="G33" s="1">
        <f t="shared" si="3"/>
        <v>0.37264078396578287</v>
      </c>
      <c r="J33" s="1" t="s">
        <v>25</v>
      </c>
      <c r="K33" s="1" t="s">
        <v>25</v>
      </c>
      <c r="L33" s="1" t="s">
        <v>25</v>
      </c>
      <c r="M33" s="1" t="s">
        <v>25</v>
      </c>
      <c r="N33" s="1" t="s">
        <v>25</v>
      </c>
      <c r="P33" s="1" t="s">
        <v>25</v>
      </c>
      <c r="U33" s="1">
        <v>7</v>
      </c>
      <c r="V33" s="1">
        <v>2</v>
      </c>
    </row>
    <row r="34" spans="1:22" x14ac:dyDescent="0.25">
      <c r="A34" s="1">
        <f t="shared" si="0"/>
        <v>23</v>
      </c>
      <c r="B34" s="1" t="s">
        <v>40</v>
      </c>
      <c r="C34" s="1">
        <v>0.5</v>
      </c>
      <c r="D34" s="1">
        <v>1.2</v>
      </c>
      <c r="E34" s="1">
        <f t="shared" si="1"/>
        <v>2.3519999999999999</v>
      </c>
      <c r="F34" s="1">
        <f t="shared" si="4"/>
        <v>0.4900000000000001</v>
      </c>
      <c r="G34" s="1">
        <f t="shared" si="3"/>
        <v>0.37264078396578287</v>
      </c>
      <c r="J34" s="1" t="s">
        <v>25</v>
      </c>
      <c r="K34" s="1" t="s">
        <v>25</v>
      </c>
      <c r="L34" s="1" t="s">
        <v>25</v>
      </c>
      <c r="M34" s="1" t="s">
        <v>25</v>
      </c>
      <c r="N34" s="1" t="s">
        <v>25</v>
      </c>
      <c r="P34" s="1" t="s">
        <v>25</v>
      </c>
      <c r="U34" s="1">
        <v>7</v>
      </c>
      <c r="V34" s="1">
        <v>4</v>
      </c>
    </row>
    <row r="35" spans="1:22" x14ac:dyDescent="0.25">
      <c r="A35" s="1">
        <f t="shared" si="0"/>
        <v>46</v>
      </c>
      <c r="B35" s="1" t="s">
        <v>40</v>
      </c>
      <c r="C35" s="1">
        <v>-0.6</v>
      </c>
      <c r="D35" s="1">
        <v>0.5</v>
      </c>
      <c r="E35" s="1">
        <f t="shared" si="1"/>
        <v>0.98</v>
      </c>
      <c r="F35" s="1">
        <f t="shared" si="4"/>
        <v>0.4900000000000001</v>
      </c>
      <c r="G35" s="1">
        <f t="shared" si="3"/>
        <v>0.37264078396578287</v>
      </c>
      <c r="J35" s="1" t="s">
        <v>25</v>
      </c>
      <c r="K35" s="1" t="s">
        <v>25</v>
      </c>
      <c r="L35" s="1" t="s">
        <v>25</v>
      </c>
      <c r="M35" s="1" t="s">
        <v>25</v>
      </c>
      <c r="N35" s="1" t="s">
        <v>25</v>
      </c>
      <c r="Q35" s="1" t="s">
        <v>25</v>
      </c>
      <c r="U35" s="1">
        <v>7</v>
      </c>
      <c r="V35" s="1">
        <v>3</v>
      </c>
    </row>
    <row r="36" spans="1:22" x14ac:dyDescent="0.25">
      <c r="A36" s="1">
        <f t="shared" si="0"/>
        <v>48</v>
      </c>
      <c r="B36" s="1" t="s">
        <v>40</v>
      </c>
      <c r="C36" s="1">
        <v>-0.8</v>
      </c>
      <c r="D36" s="1">
        <v>0.2</v>
      </c>
      <c r="E36" s="1">
        <f t="shared" si="1"/>
        <v>0.39200000000000002</v>
      </c>
      <c r="F36" s="1">
        <f t="shared" si="4"/>
        <v>0.4900000000000001</v>
      </c>
      <c r="G36" s="1">
        <f t="shared" si="3"/>
        <v>0.37264078396578287</v>
      </c>
      <c r="J36" s="1" t="s">
        <v>25</v>
      </c>
      <c r="K36" s="1" t="s">
        <v>25</v>
      </c>
      <c r="L36" s="1" t="s">
        <v>25</v>
      </c>
      <c r="M36" s="1" t="s">
        <v>25</v>
      </c>
      <c r="N36" s="1" t="s">
        <v>25</v>
      </c>
      <c r="Q36" s="1" t="s">
        <v>25</v>
      </c>
      <c r="U36" s="1">
        <v>7</v>
      </c>
      <c r="V36" s="1">
        <v>2</v>
      </c>
    </row>
    <row r="37" spans="1:22" x14ac:dyDescent="0.25">
      <c r="A37" s="1">
        <f t="shared" si="0"/>
        <v>49</v>
      </c>
      <c r="B37" s="1" t="s">
        <v>40</v>
      </c>
      <c r="C37" s="1">
        <v>-1.0999999999999999</v>
      </c>
      <c r="D37" s="1">
        <v>0.8</v>
      </c>
      <c r="E37" s="1">
        <f t="shared" si="1"/>
        <v>1.5680000000000001</v>
      </c>
      <c r="F37" s="1">
        <f t="shared" si="4"/>
        <v>0.4900000000000001</v>
      </c>
      <c r="G37" s="1">
        <f t="shared" si="3"/>
        <v>0.37264078396578287</v>
      </c>
      <c r="J37" s="1" t="s">
        <v>25</v>
      </c>
      <c r="K37" s="1" t="s">
        <v>25</v>
      </c>
      <c r="L37" s="1" t="s">
        <v>25</v>
      </c>
      <c r="M37" s="1" t="s">
        <v>25</v>
      </c>
      <c r="N37" s="1" t="s">
        <v>25</v>
      </c>
      <c r="Q37" s="1" t="s">
        <v>25</v>
      </c>
      <c r="U37" s="1">
        <v>7</v>
      </c>
      <c r="V37" s="1">
        <v>4</v>
      </c>
    </row>
    <row r="38" spans="1:22" x14ac:dyDescent="0.25">
      <c r="A38" s="1">
        <f t="shared" si="0"/>
        <v>30</v>
      </c>
      <c r="B38" s="1" t="s">
        <v>6</v>
      </c>
      <c r="C38" s="1">
        <v>0.29899999999999999</v>
      </c>
      <c r="D38" s="1">
        <v>9.6000000000000002E-2</v>
      </c>
      <c r="E38" s="1">
        <f t="shared" si="1"/>
        <v>0.18815999999999999</v>
      </c>
      <c r="F38" s="1">
        <f t="shared" ref="F38:F43" si="5">+AVERAGE($C$38:$C$43)</f>
        <v>0.17166666666666666</v>
      </c>
      <c r="G38" s="1">
        <f t="shared" si="3"/>
        <v>0.37264078396578287</v>
      </c>
      <c r="J38" s="1" t="s">
        <v>25</v>
      </c>
      <c r="K38" s="1" t="s">
        <v>25</v>
      </c>
      <c r="L38" s="1" t="s">
        <v>25</v>
      </c>
      <c r="N38" s="1" t="s">
        <v>25</v>
      </c>
      <c r="U38" s="1">
        <v>4</v>
      </c>
      <c r="V38" s="1">
        <v>1</v>
      </c>
    </row>
    <row r="39" spans="1:22" x14ac:dyDescent="0.25">
      <c r="A39" s="1">
        <f t="shared" si="0"/>
        <v>36</v>
      </c>
      <c r="B39" s="1" t="s">
        <v>6</v>
      </c>
      <c r="C39" s="1">
        <v>0.189</v>
      </c>
      <c r="D39" s="1">
        <v>8.3000000000000004E-2</v>
      </c>
      <c r="E39" s="1">
        <f t="shared" si="1"/>
        <v>0.16268000000000002</v>
      </c>
      <c r="F39" s="1">
        <f t="shared" si="5"/>
        <v>0.17166666666666666</v>
      </c>
      <c r="G39" s="1">
        <f t="shared" si="3"/>
        <v>0.37264078396578287</v>
      </c>
      <c r="J39" s="1" t="s">
        <v>25</v>
      </c>
      <c r="K39" s="1" t="s">
        <v>25</v>
      </c>
      <c r="L39" s="1" t="s">
        <v>25</v>
      </c>
      <c r="M39" s="1" t="s">
        <v>25</v>
      </c>
      <c r="O39" s="1" t="s">
        <v>25</v>
      </c>
      <c r="U39" s="1">
        <v>5</v>
      </c>
      <c r="V39" s="1">
        <v>2</v>
      </c>
    </row>
    <row r="40" spans="1:22" x14ac:dyDescent="0.25">
      <c r="A40" s="1">
        <f t="shared" si="0"/>
        <v>37</v>
      </c>
      <c r="B40" s="1" t="s">
        <v>6</v>
      </c>
      <c r="C40" s="1">
        <v>0.188</v>
      </c>
      <c r="D40" s="1">
        <v>8.5999999999999993E-2</v>
      </c>
      <c r="E40" s="1">
        <f t="shared" si="1"/>
        <v>0.16855999999999999</v>
      </c>
      <c r="F40" s="1">
        <f t="shared" si="5"/>
        <v>0.17166666666666666</v>
      </c>
      <c r="G40" s="1">
        <f t="shared" si="3"/>
        <v>0.37264078396578287</v>
      </c>
      <c r="J40" s="1" t="s">
        <v>25</v>
      </c>
      <c r="K40" s="1" t="s">
        <v>25</v>
      </c>
      <c r="L40" s="1" t="s">
        <v>25</v>
      </c>
      <c r="M40" s="1" t="s">
        <v>25</v>
      </c>
      <c r="O40" s="1" t="s">
        <v>25</v>
      </c>
      <c r="U40" s="1">
        <v>5</v>
      </c>
      <c r="V40" s="1">
        <v>3</v>
      </c>
    </row>
    <row r="41" spans="1:22" x14ac:dyDescent="0.25">
      <c r="A41" s="1">
        <f t="shared" si="0"/>
        <v>39</v>
      </c>
      <c r="B41" s="1" t="s">
        <v>6</v>
      </c>
      <c r="C41" s="1">
        <v>0.153</v>
      </c>
      <c r="D41" s="1">
        <v>5.7000000000000002E-2</v>
      </c>
      <c r="E41" s="1">
        <f t="shared" si="1"/>
        <v>0.11172</v>
      </c>
      <c r="F41" s="1">
        <f t="shared" si="5"/>
        <v>0.17166666666666666</v>
      </c>
      <c r="G41" s="1">
        <f t="shared" si="3"/>
        <v>0.37264078396578287</v>
      </c>
      <c r="J41" s="1" t="s">
        <v>25</v>
      </c>
      <c r="K41" s="1" t="s">
        <v>25</v>
      </c>
      <c r="L41" s="1" t="s">
        <v>25</v>
      </c>
      <c r="M41" s="1" t="s">
        <v>25</v>
      </c>
      <c r="N41" s="1" t="s">
        <v>25</v>
      </c>
      <c r="U41" s="1">
        <v>4</v>
      </c>
      <c r="V41" s="1">
        <v>3</v>
      </c>
    </row>
    <row r="42" spans="1:22" x14ac:dyDescent="0.25">
      <c r="A42" s="1">
        <f t="shared" si="0"/>
        <v>40</v>
      </c>
      <c r="B42" s="1" t="s">
        <v>6</v>
      </c>
      <c r="C42" s="1">
        <v>0.151</v>
      </c>
      <c r="D42" s="1">
        <v>5.6000000000000001E-2</v>
      </c>
      <c r="E42" s="1">
        <f t="shared" si="1"/>
        <v>0.10976</v>
      </c>
      <c r="F42" s="1">
        <f t="shared" si="5"/>
        <v>0.17166666666666666</v>
      </c>
      <c r="G42" s="1">
        <f t="shared" si="3"/>
        <v>0.37264078396578287</v>
      </c>
      <c r="J42" s="1" t="s">
        <v>25</v>
      </c>
      <c r="K42" s="1" t="s">
        <v>25</v>
      </c>
      <c r="L42" s="1" t="s">
        <v>25</v>
      </c>
      <c r="M42" s="1" t="s">
        <v>25</v>
      </c>
      <c r="N42" s="1" t="s">
        <v>25</v>
      </c>
      <c r="U42" s="1">
        <v>4</v>
      </c>
      <c r="V42" s="1">
        <v>2</v>
      </c>
    </row>
    <row r="43" spans="1:22" x14ac:dyDescent="0.25">
      <c r="A43" s="1">
        <f t="shared" si="0"/>
        <v>42</v>
      </c>
      <c r="B43" s="1" t="s">
        <v>6</v>
      </c>
      <c r="C43" s="1">
        <v>0.05</v>
      </c>
      <c r="D43" s="1">
        <v>0.124</v>
      </c>
      <c r="E43" s="1">
        <f t="shared" si="1"/>
        <v>0.24304000000000001</v>
      </c>
      <c r="F43" s="1">
        <f t="shared" si="5"/>
        <v>0.17166666666666666</v>
      </c>
      <c r="G43" s="1">
        <f t="shared" si="3"/>
        <v>0.37264078396578287</v>
      </c>
      <c r="J43" s="1" t="s">
        <v>25</v>
      </c>
      <c r="K43" s="1" t="s">
        <v>25</v>
      </c>
      <c r="L43" s="1" t="s">
        <v>25</v>
      </c>
      <c r="O43" s="1" t="s">
        <v>25</v>
      </c>
      <c r="U43" s="1">
        <v>5</v>
      </c>
      <c r="V43" s="1">
        <v>1</v>
      </c>
    </row>
    <row r="44" spans="1:22" x14ac:dyDescent="0.25">
      <c r="A44" s="1">
        <f t="shared" si="0"/>
        <v>18</v>
      </c>
      <c r="B44" s="1" t="s">
        <v>41</v>
      </c>
      <c r="C44" s="1">
        <v>0.54600000000000004</v>
      </c>
      <c r="D44" s="1">
        <v>0.248</v>
      </c>
      <c r="E44" s="1">
        <f t="shared" si="1"/>
        <v>0.48608000000000001</v>
      </c>
      <c r="F44" s="1">
        <f>+AVERAGE($C$44:$C$50)</f>
        <v>0.47942871428571426</v>
      </c>
      <c r="G44" s="1">
        <f t="shared" si="3"/>
        <v>0.37264078396578287</v>
      </c>
      <c r="J44" s="1" t="s">
        <v>25</v>
      </c>
      <c r="K44" s="1" t="s">
        <v>25</v>
      </c>
      <c r="L44" s="1" t="s">
        <v>25</v>
      </c>
      <c r="O44" s="1" t="s">
        <v>25</v>
      </c>
      <c r="V44" s="1">
        <v>8</v>
      </c>
    </row>
    <row r="45" spans="1:22" x14ac:dyDescent="0.25">
      <c r="A45" s="1">
        <f t="shared" si="0"/>
        <v>19</v>
      </c>
      <c r="B45" s="1" t="s">
        <v>41</v>
      </c>
      <c r="C45" s="1">
        <v>0.54</v>
      </c>
      <c r="D45" s="1">
        <v>0.218</v>
      </c>
      <c r="E45" s="1">
        <f t="shared" si="1"/>
        <v>0.42727999999999999</v>
      </c>
      <c r="F45" s="1">
        <f t="shared" ref="F45:F50" si="6">+AVERAGE($C$44:$C$50)</f>
        <v>0.47942871428571426</v>
      </c>
      <c r="G45" s="1">
        <f t="shared" si="3"/>
        <v>0.37264078396578287</v>
      </c>
      <c r="J45" s="1" t="s">
        <v>25</v>
      </c>
      <c r="K45" s="1" t="s">
        <v>25</v>
      </c>
      <c r="L45" s="1" t="s">
        <v>25</v>
      </c>
      <c r="M45" s="1" t="s">
        <v>25</v>
      </c>
      <c r="O45" s="1" t="s">
        <v>25</v>
      </c>
      <c r="V45" s="1">
        <v>9</v>
      </c>
    </row>
    <row r="46" spans="1:22" x14ac:dyDescent="0.25">
      <c r="A46" s="1">
        <f t="shared" si="0"/>
        <v>21</v>
      </c>
      <c r="B46" s="1" t="s">
        <v>41</v>
      </c>
      <c r="C46" s="1">
        <v>0.51000100000000004</v>
      </c>
      <c r="D46" s="1">
        <v>0.17799999999999999</v>
      </c>
      <c r="E46" s="1">
        <f t="shared" si="1"/>
        <v>0.34887999999999997</v>
      </c>
      <c r="F46" s="1">
        <f t="shared" si="6"/>
        <v>0.47942871428571426</v>
      </c>
      <c r="G46" s="1">
        <f t="shared" si="3"/>
        <v>0.37264078396578287</v>
      </c>
      <c r="J46" s="1" t="s">
        <v>25</v>
      </c>
      <c r="K46" s="1" t="s">
        <v>25</v>
      </c>
      <c r="L46" s="1" t="s">
        <v>25</v>
      </c>
      <c r="M46" s="1" t="s">
        <v>25</v>
      </c>
      <c r="O46" s="1" t="s">
        <v>25</v>
      </c>
      <c r="V46" s="1">
        <v>11</v>
      </c>
    </row>
    <row r="47" spans="1:22" x14ac:dyDescent="0.25">
      <c r="A47" s="1">
        <f t="shared" si="0"/>
        <v>22</v>
      </c>
      <c r="B47" s="1" t="s">
        <v>41</v>
      </c>
      <c r="C47" s="1">
        <v>0.51</v>
      </c>
      <c r="D47" s="1">
        <v>0.17799999999999999</v>
      </c>
      <c r="E47" s="1">
        <f t="shared" si="1"/>
        <v>0.34887999999999997</v>
      </c>
      <c r="F47" s="1">
        <f t="shared" si="6"/>
        <v>0.47942871428571426</v>
      </c>
      <c r="G47" s="1">
        <f t="shared" si="3"/>
        <v>0.37264078396578287</v>
      </c>
      <c r="J47" s="1" t="s">
        <v>25</v>
      </c>
      <c r="K47" s="1" t="s">
        <v>25</v>
      </c>
      <c r="L47" s="1" t="s">
        <v>25</v>
      </c>
      <c r="M47" s="1" t="s">
        <v>25</v>
      </c>
      <c r="O47" s="1" t="s">
        <v>25</v>
      </c>
      <c r="V47" s="1">
        <v>12</v>
      </c>
    </row>
    <row r="48" spans="1:22" x14ac:dyDescent="0.25">
      <c r="A48" s="1">
        <f t="shared" si="0"/>
        <v>25</v>
      </c>
      <c r="B48" s="1" t="s">
        <v>41</v>
      </c>
      <c r="C48" s="1">
        <v>0.441</v>
      </c>
      <c r="D48" s="1">
        <v>0.222</v>
      </c>
      <c r="E48" s="1">
        <f t="shared" si="1"/>
        <v>0.43512000000000001</v>
      </c>
      <c r="F48" s="1">
        <f t="shared" si="6"/>
        <v>0.47942871428571426</v>
      </c>
      <c r="G48" s="1">
        <f t="shared" si="3"/>
        <v>0.37264078396578287</v>
      </c>
      <c r="J48" s="1" t="s">
        <v>25</v>
      </c>
      <c r="K48" s="1" t="s">
        <v>25</v>
      </c>
      <c r="L48" s="1" t="s">
        <v>25</v>
      </c>
      <c r="M48" s="1" t="s">
        <v>25</v>
      </c>
      <c r="O48" s="1" t="s">
        <v>25</v>
      </c>
      <c r="V48" s="1">
        <v>10</v>
      </c>
    </row>
    <row r="49" spans="1:22" x14ac:dyDescent="0.25">
      <c r="A49" s="1">
        <f t="shared" si="0"/>
        <v>26</v>
      </c>
      <c r="B49" s="1" t="s">
        <v>41</v>
      </c>
      <c r="C49" s="1">
        <v>0.41599999999999998</v>
      </c>
      <c r="D49" s="1">
        <v>0.20799999999999999</v>
      </c>
      <c r="E49" s="1">
        <f t="shared" si="1"/>
        <v>0.40767999999999999</v>
      </c>
      <c r="F49" s="1">
        <f t="shared" si="6"/>
        <v>0.47942871428571426</v>
      </c>
      <c r="G49" s="1">
        <f t="shared" si="3"/>
        <v>0.37264078396578287</v>
      </c>
      <c r="J49" s="1" t="s">
        <v>25</v>
      </c>
      <c r="K49" s="1" t="s">
        <v>25</v>
      </c>
      <c r="L49" s="1" t="s">
        <v>25</v>
      </c>
      <c r="M49" s="1" t="s">
        <v>25</v>
      </c>
      <c r="O49" s="1" t="s">
        <v>25</v>
      </c>
      <c r="V49" s="1">
        <v>7</v>
      </c>
    </row>
    <row r="50" spans="1:22" x14ac:dyDescent="0.25">
      <c r="A50" s="1">
        <f t="shared" si="0"/>
        <v>28</v>
      </c>
      <c r="B50" s="1" t="s">
        <v>41</v>
      </c>
      <c r="C50" s="1">
        <v>0.39300000000000002</v>
      </c>
      <c r="D50" s="1">
        <v>0.13900000000000001</v>
      </c>
      <c r="E50" s="1">
        <f t="shared" si="1"/>
        <v>0.27244000000000002</v>
      </c>
      <c r="F50" s="1">
        <f t="shared" si="6"/>
        <v>0.47942871428571426</v>
      </c>
      <c r="G50" s="1">
        <f t="shared" si="3"/>
        <v>0.37264078396578287</v>
      </c>
      <c r="J50" s="1" t="s">
        <v>25</v>
      </c>
      <c r="K50" s="1" t="s">
        <v>25</v>
      </c>
      <c r="L50" s="1" t="s">
        <v>25</v>
      </c>
      <c r="M50" s="1" t="s">
        <v>25</v>
      </c>
      <c r="O50" s="1" t="s">
        <v>25</v>
      </c>
      <c r="V50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Data F5a</vt:lpstr>
      <vt:lpstr>Data F5b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Ludvig S C Petersen Wier</dc:creator>
  <cp:lastModifiedBy>Ruby, Richardson</cp:lastModifiedBy>
  <cp:lastPrinted>2018-09-14T11:53:16Z</cp:lastPrinted>
  <dcterms:created xsi:type="dcterms:W3CDTF">2016-12-07T00:35:54Z</dcterms:created>
  <dcterms:modified xsi:type="dcterms:W3CDTF">2018-10-08T11:25:08Z</dcterms:modified>
</cp:coreProperties>
</file>